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0" windowWidth="9720" windowHeight="7140" tabRatio="777" activeTab="1"/>
  </bookViews>
  <sheets>
    <sheet name="командный" sheetId="34" r:id="rId1"/>
    <sheet name="лично-командный" sheetId="27" r:id="rId2"/>
    <sheet name="личники по местам" sheetId="36" r:id="rId3"/>
    <sheet name="строй 1 судья" sheetId="28" state="hidden" r:id="rId4"/>
    <sheet name="строй 2 судья" sheetId="35" state="hidden" r:id="rId5"/>
  </sheets>
  <definedNames>
    <definedName name="_xlnm._FilterDatabase" localSheetId="0" hidden="1">командный!$A$6:$E$41</definedName>
    <definedName name="_xlnm._FilterDatabase" localSheetId="2" hidden="1">'личники по местам'!$C$7:$E$263</definedName>
    <definedName name="_xlnm._FilterDatabase" localSheetId="1" hidden="1">'лично-командный'!$A$5:$N$5</definedName>
    <definedName name="_xlnm._FilterDatabase" localSheetId="3" hidden="1">'строй 1 судья'!$A$6:$L$6</definedName>
    <definedName name="_xlnm._FilterDatabase" localSheetId="4" hidden="1">'строй 2 судья'!$A$6:$L$6</definedName>
    <definedName name="_xlnm.Print_Titles" localSheetId="0">командный!$4:$6</definedName>
    <definedName name="_xlnm.Print_Titles" localSheetId="2">'личники по местам'!$4:$5</definedName>
    <definedName name="_xlnm.Print_Titles" localSheetId="1">'лично-командный'!$2:$2</definedName>
    <definedName name="_xlnm.Print_Titles" localSheetId="3">'строй 1 судья'!$4:$6</definedName>
    <definedName name="_xlnm.Print_Titles" localSheetId="4">'строй 2 судья'!$4:$6</definedName>
    <definedName name="_xlnm.Print_Area" localSheetId="0">командный!$A$1:$G$43</definedName>
    <definedName name="_xlnm.Print_Area" localSheetId="2">'личники по местам'!$A$1:$F$289</definedName>
    <definedName name="_xlnm.Print_Area" localSheetId="1">'лично-командный'!$A$1:$L$329</definedName>
    <definedName name="_xlnm.Print_Area" localSheetId="3">'строй 1 судья'!$A$1:$L$52</definedName>
    <definedName name="_xlnm.Print_Area" localSheetId="4">'строй 2 судья'!$A$1:$L$52</definedName>
  </definedNames>
  <calcPr calcId="145621"/>
</workbook>
</file>

<file path=xl/calcChain.xml><?xml version="1.0" encoding="utf-8"?>
<calcChain xmlns="http://schemas.openxmlformats.org/spreadsheetml/2006/main">
  <c r="N19" i="27" l="1"/>
  <c r="N29" i="27"/>
  <c r="N37" i="27"/>
  <c r="N47" i="27"/>
  <c r="N56" i="27"/>
  <c r="N65" i="27"/>
  <c r="N74" i="27"/>
  <c r="N82" i="27"/>
  <c r="N91" i="27"/>
  <c r="N100" i="27"/>
  <c r="N108" i="27"/>
  <c r="N117" i="27"/>
  <c r="N125" i="27"/>
  <c r="N134" i="27"/>
  <c r="N142" i="27"/>
  <c r="N152" i="27"/>
  <c r="N161" i="27"/>
  <c r="N170" i="27"/>
  <c r="N179" i="27"/>
  <c r="N188" i="27"/>
  <c r="N196" i="27"/>
  <c r="N205" i="27"/>
  <c r="N214" i="27"/>
  <c r="N223" i="27"/>
  <c r="N233" i="27"/>
  <c r="N240" i="27"/>
  <c r="N248" i="27"/>
  <c r="N260" i="27"/>
  <c r="N269" i="27"/>
  <c r="N277" i="27"/>
  <c r="N283" i="27"/>
  <c r="N292" i="27"/>
  <c r="N303" i="27"/>
  <c r="N311" i="27"/>
  <c r="I88" i="27" l="1"/>
  <c r="G147" i="27"/>
  <c r="G146" i="27"/>
  <c r="G145" i="27"/>
  <c r="G144" i="27"/>
  <c r="G143" i="27"/>
  <c r="G142" i="27"/>
  <c r="G141" i="27"/>
  <c r="I140" i="27"/>
  <c r="G140" i="27"/>
  <c r="I185" i="27"/>
  <c r="I61" i="27"/>
  <c r="I113" i="27"/>
  <c r="I238" i="27"/>
  <c r="I202" i="27"/>
  <c r="I256" i="27"/>
  <c r="I194" i="27"/>
  <c r="I229" i="27"/>
  <c r="I176" i="27"/>
  <c r="I220" i="27"/>
  <c r="I122" i="27"/>
  <c r="I274" i="27"/>
  <c r="I16" i="27"/>
  <c r="I52" i="27"/>
  <c r="I25" i="27"/>
  <c r="I104" i="27"/>
  <c r="I43" i="27"/>
  <c r="I316" i="27"/>
  <c r="I247" i="27"/>
  <c r="I291" i="27"/>
  <c r="I308" i="27"/>
  <c r="I265" i="27"/>
  <c r="I211" i="27"/>
  <c r="I96" i="27"/>
  <c r="I79" i="27"/>
  <c r="I131" i="27" l="1"/>
  <c r="I299" i="27"/>
  <c r="I149" i="27"/>
  <c r="I34" i="27"/>
  <c r="I282" i="27"/>
  <c r="I167" i="27"/>
  <c r="I158" i="27"/>
  <c r="I70" i="27"/>
  <c r="G236" i="27" l="1"/>
  <c r="G235" i="27"/>
  <c r="G234" i="27"/>
  <c r="G233" i="27"/>
  <c r="G232" i="27"/>
  <c r="G231" i="27"/>
  <c r="G230" i="27"/>
  <c r="G229" i="27"/>
  <c r="G227" i="27"/>
  <c r="G226" i="27"/>
  <c r="G225" i="27"/>
  <c r="G224" i="27"/>
  <c r="G223" i="27"/>
  <c r="G222" i="27"/>
  <c r="G221" i="27"/>
  <c r="G220" i="27"/>
  <c r="G129" i="27"/>
  <c r="G128" i="27"/>
  <c r="G127" i="27"/>
  <c r="G126" i="27"/>
  <c r="G125" i="27"/>
  <c r="G124" i="27"/>
  <c r="G123" i="27"/>
  <c r="G122" i="27"/>
  <c r="G314" i="27"/>
  <c r="G313" i="27"/>
  <c r="G312" i="27"/>
  <c r="G311" i="27"/>
  <c r="G310" i="27"/>
  <c r="G309" i="27"/>
  <c r="G308" i="27"/>
  <c r="G272" i="27"/>
  <c r="G271" i="27"/>
  <c r="G270" i="27"/>
  <c r="G269" i="27"/>
  <c r="G268" i="27"/>
  <c r="G267" i="27"/>
  <c r="G266" i="27"/>
  <c r="G265" i="27"/>
  <c r="G102" i="27"/>
  <c r="G101" i="27"/>
  <c r="G100" i="27"/>
  <c r="G99" i="27"/>
  <c r="G98" i="27"/>
  <c r="G97" i="27"/>
  <c r="G96" i="27"/>
  <c r="G138" i="27"/>
  <c r="G137" i="27"/>
  <c r="G136" i="27"/>
  <c r="G135" i="27"/>
  <c r="G134" i="27"/>
  <c r="G133" i="27"/>
  <c r="G132" i="27"/>
  <c r="G131" i="27"/>
  <c r="G306" i="27"/>
  <c r="G305" i="27"/>
  <c r="G304" i="27"/>
  <c r="G303" i="27"/>
  <c r="G302" i="27"/>
  <c r="G301" i="27"/>
  <c r="G300" i="27"/>
  <c r="G299" i="27"/>
  <c r="G156" i="27"/>
  <c r="G155" i="27"/>
  <c r="G154" i="27"/>
  <c r="G153" i="27"/>
  <c r="G152" i="27"/>
  <c r="G151" i="27"/>
  <c r="G150" i="27"/>
  <c r="G149" i="27"/>
  <c r="G86" i="27"/>
  <c r="G85" i="27"/>
  <c r="G84" i="27"/>
  <c r="G83" i="27"/>
  <c r="G82" i="27"/>
  <c r="G81" i="27"/>
  <c r="G80" i="27"/>
  <c r="G79" i="27"/>
  <c r="G41" i="27"/>
  <c r="G40" i="27"/>
  <c r="G39" i="27"/>
  <c r="G38" i="27"/>
  <c r="G37" i="27"/>
  <c r="G36" i="27"/>
  <c r="G35" i="27"/>
  <c r="G34" i="27"/>
  <c r="G289" i="27"/>
  <c r="G288" i="27"/>
  <c r="G287" i="27"/>
  <c r="G286" i="27"/>
  <c r="G285" i="27"/>
  <c r="G284" i="27"/>
  <c r="G283" i="27"/>
  <c r="G282" i="27"/>
  <c r="G174" i="27"/>
  <c r="G173" i="27"/>
  <c r="G172" i="27"/>
  <c r="G171" i="27"/>
  <c r="G170" i="27"/>
  <c r="G169" i="27"/>
  <c r="G168" i="27"/>
  <c r="G167" i="27"/>
  <c r="G165" i="27"/>
  <c r="G164" i="27"/>
  <c r="G163" i="27"/>
  <c r="G162" i="27"/>
  <c r="G161" i="27"/>
  <c r="G160" i="27"/>
  <c r="G159" i="27"/>
  <c r="G158" i="27"/>
  <c r="G77" i="27"/>
  <c r="G76" i="27"/>
  <c r="G75" i="27"/>
  <c r="G74" i="27"/>
  <c r="G73" i="27"/>
  <c r="G72" i="27"/>
  <c r="G71" i="27"/>
  <c r="G70" i="27"/>
  <c r="G200" i="27"/>
  <c r="G199" i="27"/>
  <c r="G198" i="27"/>
  <c r="G197" i="27"/>
  <c r="G196" i="27"/>
  <c r="G195" i="27"/>
  <c r="G194" i="27"/>
  <c r="G209" i="27"/>
  <c r="G208" i="27"/>
  <c r="G207" i="27"/>
  <c r="G206" i="27"/>
  <c r="G205" i="27"/>
  <c r="G204" i="27"/>
  <c r="G203" i="27"/>
  <c r="G202" i="27"/>
  <c r="G245" i="27"/>
  <c r="G244" i="27"/>
  <c r="G243" i="27"/>
  <c r="G242" i="27"/>
  <c r="G241" i="27"/>
  <c r="G240" i="27"/>
  <c r="G239" i="27"/>
  <c r="G238" i="27"/>
  <c r="G120" i="27"/>
  <c r="G119" i="27"/>
  <c r="G118" i="27"/>
  <c r="G117" i="27"/>
  <c r="G116" i="27"/>
  <c r="G115" i="27"/>
  <c r="G114" i="27"/>
  <c r="G113" i="27"/>
  <c r="G23" i="27"/>
  <c r="G22" i="27"/>
  <c r="G21" i="27"/>
  <c r="G20" i="27"/>
  <c r="G19" i="27"/>
  <c r="G18" i="27"/>
  <c r="G17" i="27"/>
  <c r="G16" i="27"/>
  <c r="G59" i="27"/>
  <c r="G58" i="27"/>
  <c r="G57" i="27"/>
  <c r="G56" i="27"/>
  <c r="G55" i="27"/>
  <c r="G54" i="27"/>
  <c r="G53" i="27"/>
  <c r="G52" i="27"/>
  <c r="G50" i="27"/>
  <c r="G49" i="27"/>
  <c r="G48" i="27"/>
  <c r="G47" i="27"/>
  <c r="G46" i="27"/>
  <c r="G45" i="27"/>
  <c r="G44" i="27"/>
  <c r="G43" i="27"/>
  <c r="G32" i="27"/>
  <c r="G31" i="27"/>
  <c r="G30" i="27"/>
  <c r="G29" i="27"/>
  <c r="G28" i="27"/>
  <c r="G27" i="27"/>
  <c r="G26" i="27"/>
  <c r="G25" i="27"/>
  <c r="G68" i="27"/>
  <c r="G67" i="27"/>
  <c r="G66" i="27"/>
  <c r="G65" i="27"/>
  <c r="G64" i="27"/>
  <c r="G63" i="27"/>
  <c r="G62" i="27"/>
  <c r="G61" i="27"/>
  <c r="G111" i="27"/>
  <c r="G110" i="27"/>
  <c r="G109" i="27"/>
  <c r="G108" i="27"/>
  <c r="G107" i="27"/>
  <c r="G106" i="27"/>
  <c r="G105" i="27"/>
  <c r="G104" i="27"/>
  <c r="G186" i="27"/>
  <c r="G187" i="27"/>
  <c r="G188" i="27"/>
  <c r="G189" i="27"/>
  <c r="G190" i="27"/>
  <c r="G191" i="27"/>
  <c r="G192" i="27"/>
  <c r="G185" i="27"/>
  <c r="G14" i="27" l="1"/>
  <c r="G13" i="27"/>
  <c r="G12" i="27"/>
  <c r="G11" i="27"/>
  <c r="G10" i="27"/>
  <c r="G9" i="27"/>
  <c r="G8" i="27"/>
  <c r="G7" i="27"/>
  <c r="N10" i="27" l="1"/>
  <c r="I7" i="27"/>
  <c r="K22" i="28" l="1"/>
  <c r="K9" i="35" l="1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8" i="35"/>
  <c r="K7" i="35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8" i="28"/>
  <c r="K7" i="28"/>
  <c r="R56" i="27" l="1"/>
  <c r="H25" i="34" l="1"/>
  <c r="G30" i="34"/>
  <c r="H30" i="34" s="1"/>
  <c r="H37" i="34"/>
  <c r="H28" i="34"/>
  <c r="H36" i="34"/>
  <c r="H26" i="34"/>
  <c r="G31" i="34"/>
  <c r="H31" i="34" s="1"/>
  <c r="G35" i="34"/>
  <c r="H35" i="34" s="1"/>
  <c r="G33" i="34"/>
  <c r="H33" i="34" s="1"/>
  <c r="G24" i="34"/>
  <c r="H24" i="34" s="1"/>
  <c r="G22" i="34"/>
  <c r="H22" i="34" s="1"/>
  <c r="G29" i="34"/>
  <c r="H29" i="34" s="1"/>
  <c r="H34" i="34"/>
  <c r="G23" i="34"/>
  <c r="H23" i="34" s="1"/>
  <c r="G27" i="34"/>
  <c r="H27" i="34" s="1"/>
  <c r="H38" i="34"/>
  <c r="H32" i="34"/>
  <c r="F28" i="34" l="1"/>
  <c r="F25" i="34"/>
  <c r="F37" i="34"/>
  <c r="J6" i="27"/>
  <c r="F30" i="34"/>
  <c r="F31" i="34" l="1"/>
  <c r="F29" i="34"/>
  <c r="F22" i="34"/>
  <c r="F26" i="34"/>
  <c r="F32" i="34"/>
  <c r="F24" i="34"/>
  <c r="F36" i="34"/>
  <c r="F27" i="34"/>
  <c r="F23" i="34"/>
  <c r="F35" i="34"/>
  <c r="F34" i="34"/>
  <c r="F38" i="34"/>
  <c r="F33" i="34"/>
</calcChain>
</file>

<file path=xl/sharedStrings.xml><?xml version="1.0" encoding="utf-8"?>
<sst xmlns="http://schemas.openxmlformats.org/spreadsheetml/2006/main" count="1157" uniqueCount="469">
  <si>
    <t>№</t>
  </si>
  <si>
    <t xml:space="preserve">фамилия, имя </t>
  </si>
  <si>
    <t>место</t>
  </si>
  <si>
    <t>сумма</t>
  </si>
  <si>
    <t>Главный судья</t>
  </si>
  <si>
    <t>г. Красноярск</t>
  </si>
  <si>
    <t>Команда</t>
  </si>
  <si>
    <t>внешний вид</t>
  </si>
  <si>
    <t>повороты на месте</t>
  </si>
  <si>
    <t>движение</t>
  </si>
  <si>
    <t>воинское приветствие в движении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</si>
  <si>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</si>
  <si>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</si>
  <si>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</si>
  <si>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</si>
  <si>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</si>
  <si>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</si>
  <si>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</si>
  <si>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Балахтинский район</t>
  </si>
  <si>
    <t>Минусинский район</t>
  </si>
  <si>
    <t>Абанский район</t>
  </si>
  <si>
    <t>Кежемский район</t>
  </si>
  <si>
    <t>строевая подготовка</t>
  </si>
  <si>
    <t>ИТОГ</t>
  </si>
  <si>
    <t>№ п/п</t>
  </si>
  <si>
    <t>Спартакиада молодежи допризывного возраста Красноярского края</t>
  </si>
  <si>
    <t>исполнение строй.песни</t>
  </si>
  <si>
    <t>Пировский район</t>
  </si>
  <si>
    <t>выполнение приветствия на месте</t>
  </si>
  <si>
    <t>призеры в личном зачете</t>
  </si>
  <si>
    <t>ЗАТО г.Железногорск</t>
  </si>
  <si>
    <t>ЗАТО г.Зеленогорск</t>
  </si>
  <si>
    <t>Большемуртинский район</t>
  </si>
  <si>
    <t>ЗАТО п.Солнечный</t>
  </si>
  <si>
    <t>Ю.А. Крылов</t>
  </si>
  <si>
    <t>Ачинский район</t>
  </si>
  <si>
    <t>г.Ачинск</t>
  </si>
  <si>
    <t>г.Енисейск</t>
  </si>
  <si>
    <t>г.Канск</t>
  </si>
  <si>
    <t>г.Лесосибирск</t>
  </si>
  <si>
    <t>г.Шарыпово</t>
  </si>
  <si>
    <t>Октябрьский район г. Красноярск</t>
  </si>
  <si>
    <t>Северо-Енисейский район</t>
  </si>
  <si>
    <t>команда</t>
  </si>
  <si>
    <t>Советский район</t>
  </si>
  <si>
    <t>по строевой подготовке в составе команды (1 судья)</t>
  </si>
  <si>
    <t>по строевой подготовке в составе команды (2 судья)</t>
  </si>
  <si>
    <t>6-9</t>
  </si>
  <si>
    <t>16-17</t>
  </si>
  <si>
    <t>Результат, мин</t>
  </si>
  <si>
    <t>г.Красноярск</t>
  </si>
  <si>
    <t>19 мая 2018 года</t>
  </si>
  <si>
    <t>18 мая 2018 года</t>
  </si>
  <si>
    <t>Кировский район</t>
  </si>
  <si>
    <t>Ленинский район</t>
  </si>
  <si>
    <t>Октябрьский район</t>
  </si>
  <si>
    <t>Свердловский район</t>
  </si>
  <si>
    <t>Емельяновский район</t>
  </si>
  <si>
    <t>г. Дивногорск</t>
  </si>
  <si>
    <t>г. Боготол</t>
  </si>
  <si>
    <t>г. Лесосибирск</t>
  </si>
  <si>
    <t>Казачинский район</t>
  </si>
  <si>
    <t>Козульский район</t>
  </si>
  <si>
    <t>г.Минусинск</t>
  </si>
  <si>
    <t>г. Енисейск</t>
  </si>
  <si>
    <t>Нижнеингашский район</t>
  </si>
  <si>
    <t>Партизанский район</t>
  </si>
  <si>
    <t>Рыбинский район</t>
  </si>
  <si>
    <t>г. Сосновоборск</t>
  </si>
  <si>
    <t>г. Назарово</t>
  </si>
  <si>
    <t>Сухобузимский район</t>
  </si>
  <si>
    <t>Тюхтетский район</t>
  </si>
  <si>
    <t>Ужурский район</t>
  </si>
  <si>
    <t>Уярский район</t>
  </si>
  <si>
    <t>Новоселовский район</t>
  </si>
  <si>
    <t>г. Канск</t>
  </si>
  <si>
    <t>г. Бородино</t>
  </si>
  <si>
    <t>Шушенский район</t>
  </si>
  <si>
    <t>Манский район</t>
  </si>
  <si>
    <t>Шарыповский район</t>
  </si>
  <si>
    <t>Большеулуйский район</t>
  </si>
  <si>
    <t>г. Шарыпово</t>
  </si>
  <si>
    <t>судья</t>
  </si>
  <si>
    <t>штраф,с</t>
  </si>
  <si>
    <t>время, мин</t>
  </si>
  <si>
    <t>№п/п</t>
  </si>
  <si>
    <t>КИРОВСКИЙ РАЙОН</t>
  </si>
  <si>
    <t>ЛЕНИНСКИЙ РАЙОН</t>
  </si>
  <si>
    <t>ОКТЯБРЬСКИЙ РАЙОН</t>
  </si>
  <si>
    <t>СОВЕТСКИЙ РАЙОН</t>
  </si>
  <si>
    <t>г.АЧИНСК</t>
  </si>
  <si>
    <t>г.ЕНИСЕЙСК</t>
  </si>
  <si>
    <t>г.КАНСК</t>
  </si>
  <si>
    <t>г.ЛЕСОСИБИРСК</t>
  </si>
  <si>
    <t>ЗАТО г.ЖЕЛЕЗНОГОРСК</t>
  </si>
  <si>
    <t>ЗАТО г.ЗЕЛЕНОГОРСК</t>
  </si>
  <si>
    <t>ЗАТО п. СОЛНЕЧНЫЙ</t>
  </si>
  <si>
    <t>г. СОСНОВОБОРСК</t>
  </si>
  <si>
    <t>г.ШАРЫПОВО</t>
  </si>
  <si>
    <t>АБАНСКИЙ РАЙОН</t>
  </si>
  <si>
    <t>БАЛАХТИНСКИЙ РАЙОН</t>
  </si>
  <si>
    <t>БОЛЬШЕМУРТИНСКИЙ РАЙОН</t>
  </si>
  <si>
    <t>ЕНИСЕЙСКИЙ РАЙОН</t>
  </si>
  <si>
    <t>ЕРМАКОВСКИЙ РАЙОН</t>
  </si>
  <si>
    <t>ИЛАНСКИЙ РАЙОН</t>
  </si>
  <si>
    <t>КУРАГИНСКИЙ РАЙОН</t>
  </si>
  <si>
    <t>НАЗАРОВСКИЙ РАЙОН</t>
  </si>
  <si>
    <t>НОВОСЕЛОВСКИЙ РАЙОН</t>
  </si>
  <si>
    <t>УЖУРСКИЙ РАЙОН</t>
  </si>
  <si>
    <t>Советский район г.Красноярска</t>
  </si>
  <si>
    <t>г.Сосновоборск</t>
  </si>
  <si>
    <t>Ермаковский район</t>
  </si>
  <si>
    <t>Курагинский район</t>
  </si>
  <si>
    <t>н/я</t>
  </si>
  <si>
    <t>ИРБЕЙСКИЙ РАЙОН</t>
  </si>
  <si>
    <t>ЕМЕЛЬЯНОВСКИЙ РАЙОН</t>
  </si>
  <si>
    <t>СУХОБУЗИМСКИЙ РАЙОН</t>
  </si>
  <si>
    <t>КАРАТУЗСКИЙ РАЙОН</t>
  </si>
  <si>
    <t>КРАСНОТУРАНСКИЙ РАЙОН</t>
  </si>
  <si>
    <t>Ленинский район г.Красноярска</t>
  </si>
  <si>
    <t>Октябрьский район г.Красноярска</t>
  </si>
  <si>
    <t>Краснотуранский район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</si>
  <si>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</si>
  <si>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</si>
  <si>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</si>
  <si>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</si>
  <si>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</si>
  <si>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</si>
  <si>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</si>
  <si>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</si>
  <si>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</si>
  <si>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</si>
  <si>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</si>
  <si>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</si>
  <si>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</si>
  <si>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</si>
  <si>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</si>
  <si>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</si>
  <si>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</si>
  <si>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</si>
  <si>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</si>
  <si>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</si>
  <si>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</si>
  <si>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</si>
  <si>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</si>
  <si>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</si>
  <si>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</si>
  <si>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</si>
  <si>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</si>
  <si>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</si>
  <si>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</si>
  <si>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</si>
  <si>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22.</t>
  </si>
  <si>
    <t xml:space="preserve"> ПРОТОКОЛ личных результатов </t>
  </si>
  <si>
    <t>очки</t>
  </si>
  <si>
    <t>командные очки (7 лучших)</t>
  </si>
  <si>
    <t>7 человек в команде, считать всех!!!</t>
  </si>
  <si>
    <t>ИТОГОВЫЙ  ПРОТОКОЛ</t>
  </si>
  <si>
    <t>Кондратенко Виктор Сергеевич</t>
  </si>
  <si>
    <t>Горбунов Кирилл Евгеньевич</t>
  </si>
  <si>
    <t>РЫБИНСКИЙ РАЙОН</t>
  </si>
  <si>
    <t>Немеров Анатолий Сергеевич</t>
  </si>
  <si>
    <t>Ситников Евгений Иванович</t>
  </si>
  <si>
    <t>Ясюк Владислав Викторович</t>
  </si>
  <si>
    <t>Пустовалов Станислав Витальевич</t>
  </si>
  <si>
    <t>Козырев Денис Александрович</t>
  </si>
  <si>
    <t>Белоногов Леонид Сергеевич</t>
  </si>
  <si>
    <t>Зорин Степан Андреевич</t>
  </si>
  <si>
    <t>Кобылянский Никита Дмитриевич</t>
  </si>
  <si>
    <t>Малахов Кирилл Дмитриевич</t>
  </si>
  <si>
    <t>Попов Владислав Игоревич</t>
  </si>
  <si>
    <t>Спичак Илья Александрович</t>
  </si>
  <si>
    <t>Шереметьев Олег Алексеевич</t>
  </si>
  <si>
    <t>Кучеров Артём Александрович</t>
  </si>
  <si>
    <t>Лакомский Михаил Вячеславович</t>
  </si>
  <si>
    <t>Ширяев Иван Андреевич</t>
  </si>
  <si>
    <t>Овчинников Тихон Евгеньевич</t>
  </si>
  <si>
    <t>Осипенко Артем Дмитриевич</t>
  </si>
  <si>
    <t>Рендель Михаил Александрович</t>
  </si>
  <si>
    <t>Владимиров Сергей Николаевич</t>
  </si>
  <si>
    <t>Абанин Кирилл Витальевич</t>
  </si>
  <si>
    <t>Бояков Иван Алексеевич</t>
  </si>
  <si>
    <t>Блынду Владислав Александрович</t>
  </si>
  <si>
    <t>Гуринов Александр Алексеевич</t>
  </si>
  <si>
    <t>Дьяченко Никита Георгиевич</t>
  </si>
  <si>
    <t>Доронин Ярослав Дмитриевич</t>
  </si>
  <si>
    <t>Иванов Кирилл Сергеевич</t>
  </si>
  <si>
    <t>Даньшин Матвей Алексеевич</t>
  </si>
  <si>
    <t>Новиков Андрей Андреевич</t>
  </si>
  <si>
    <t>Вожаков Егор Михайлович</t>
  </si>
  <si>
    <t>Савинов Павел Денисович</t>
  </si>
  <si>
    <t>Хитров Данил Николаевич</t>
  </si>
  <si>
    <t>Трофименко Владимир Иванович</t>
  </si>
  <si>
    <t>Степанов Александр Евгеньевич</t>
  </si>
  <si>
    <t>Коровин Андрей Дмитриевич</t>
  </si>
  <si>
    <t>Ковенский Артем Русланович</t>
  </si>
  <si>
    <t>Локтионов Владислав Артемович</t>
  </si>
  <si>
    <t>Бугаев Константин Юрьевич</t>
  </si>
  <si>
    <t>Грун Данил Юрьевич</t>
  </si>
  <si>
    <t>Давыдов Дмитрий Владимирович</t>
  </si>
  <si>
    <t>Данилюк Максим Алексеевич</t>
  </si>
  <si>
    <t>Кустов Иван Александрович</t>
  </si>
  <si>
    <t>Малютин Егор Валерьевич</t>
  </si>
  <si>
    <t>Чернявский Максим Романович</t>
  </si>
  <si>
    <t>Шаврин Роман Дмитриевич</t>
  </si>
  <si>
    <t>Райлян Егор Евгеньевич</t>
  </si>
  <si>
    <t>Павлов Даниил Андреевич</t>
  </si>
  <si>
    <t>Милевский Максим Сергеевич</t>
  </si>
  <si>
    <t xml:space="preserve">Семенчуков Владислав Андреевич   </t>
  </si>
  <si>
    <t>Медведев Константин Алексеевич</t>
  </si>
  <si>
    <t>Плотницкий Виктор Андреевич</t>
  </si>
  <si>
    <t>Коварин Илья Алексеевич</t>
  </si>
  <si>
    <t>Хасанов Денис Фархатович</t>
  </si>
  <si>
    <t>Алтынцев Юрий Александрович</t>
  </si>
  <si>
    <t>Коварин Кирилл Сергеевич</t>
  </si>
  <si>
    <t>Ермолаев Илья Петрович</t>
  </si>
  <si>
    <t>Тумат Данил Буянкович</t>
  </si>
  <si>
    <t>Киндеев Владислав Витальевич</t>
  </si>
  <si>
    <t>Прилипко Арсений Витальевич</t>
  </si>
  <si>
    <t xml:space="preserve">Воробьев Пётр Романович </t>
  </si>
  <si>
    <t xml:space="preserve">Репин Даниил Витальевич </t>
  </si>
  <si>
    <t xml:space="preserve">Чотоев Элзарбек Шумкарбекович </t>
  </si>
  <si>
    <t xml:space="preserve">Михайлов  Руслан Игоревич </t>
  </si>
  <si>
    <t>Семеняк  Вадим Михайлович</t>
  </si>
  <si>
    <t xml:space="preserve">Казанцев  Данил Сергеевич </t>
  </si>
  <si>
    <t>Бердников Илья Николаевич</t>
  </si>
  <si>
    <t>Бышевский Артём Алексеевич</t>
  </si>
  <si>
    <t>Герман Денис Анатольевич</t>
  </si>
  <si>
    <t>Сальников Виктор Иванович</t>
  </si>
  <si>
    <t>Сафин Никита Артёмович</t>
  </si>
  <si>
    <t>Трифонов Савелий Сергеевич</t>
  </si>
  <si>
    <t>Швабенланд Игорь Александрович</t>
  </si>
  <si>
    <t>Елагин Сергей Владимирович</t>
  </si>
  <si>
    <t>Кононов Богдан Денисович</t>
  </si>
  <si>
    <t>Мартинович Марк Дмитриевич</t>
  </si>
  <si>
    <t>Бабанов Евгений Сергеевич</t>
  </si>
  <si>
    <t>Бабанов Сергей Сергеевич</t>
  </si>
  <si>
    <t>Лантинов Савелий Анатольевич</t>
  </si>
  <si>
    <t>Колмаков Иван Евгеньевич</t>
  </si>
  <si>
    <t>Гуськов Виктор Романович</t>
  </si>
  <si>
    <t>МАНСКИЙ РАЙОН</t>
  </si>
  <si>
    <t>Цехош Эрнест Дмитриевич</t>
  </si>
  <si>
    <t>Животов Артем  Игоревич</t>
  </si>
  <si>
    <t>Тимофеев Егор Геннадьевич</t>
  </si>
  <si>
    <t>Белошапкин Степан Андреевич</t>
  </si>
  <si>
    <t>Заголько Арсений Алексеевич</t>
  </si>
  <si>
    <t>Киргинцев Артем Романович</t>
  </si>
  <si>
    <t>Майоров Александр Александрович</t>
  </si>
  <si>
    <t>Подопригоров Степан Сергеевич</t>
  </si>
  <si>
    <t>Аржаной Вадим Евгеньевич</t>
  </si>
  <si>
    <t>Судак Максим Ярославович</t>
  </si>
  <si>
    <t>Якула Дмитрий Иванович</t>
  </si>
  <si>
    <t>Камышов Максим Александрович</t>
  </si>
  <si>
    <t>Кекю Даниил Константинович</t>
  </si>
  <si>
    <t>Нысанов Максим Муратович</t>
  </si>
  <si>
    <t>Скуртул Егор Алексеевич</t>
  </si>
  <si>
    <t>Трофимов Тимур Павлович</t>
  </si>
  <si>
    <t>Бовшик Иван Русланович</t>
  </si>
  <si>
    <t>Терещенко Иван Александрович</t>
  </si>
  <si>
    <t xml:space="preserve">Щерба Максим Евгеньевич </t>
  </si>
  <si>
    <t>Гейс Матвей Игоревич</t>
  </si>
  <si>
    <t>Шроо Тимур Петрович</t>
  </si>
  <si>
    <t>Бушуев Егор Владимирович</t>
  </si>
  <si>
    <t>Котов Владимир Витальевич</t>
  </si>
  <si>
    <t>Марангос Александр павлович</t>
  </si>
  <si>
    <t>Нидергаус Степан Владимирович</t>
  </si>
  <si>
    <t>Смотров Вадим Дмитриевич</t>
  </si>
  <si>
    <t>Федосенко Андрей Николаевич</t>
  </si>
  <si>
    <t>Шнайдер Никита Алексеевич</t>
  </si>
  <si>
    <t>Кобылкин Сергей Максимович</t>
  </si>
  <si>
    <t>Мартынов Сергей Алексеевич</t>
  </si>
  <si>
    <t>Смоленцев Ян Семенович</t>
  </si>
  <si>
    <t>Власов Александр Александрович</t>
  </si>
  <si>
    <t>Кулаков Михаил Александрович</t>
  </si>
  <si>
    <t>Соколов Михаил Андреевич</t>
  </si>
  <si>
    <t>Скобелкин Борис Игоревич</t>
  </si>
  <si>
    <t>Исмагилов Ильдар Ринатович</t>
  </si>
  <si>
    <t>Каратузский муниципальный округ</t>
  </si>
  <si>
    <t>Назаровский муниципальный округ</t>
  </si>
  <si>
    <t>Кутный Денис Александрович</t>
  </si>
  <si>
    <t>Биль Владислав Игоревич</t>
  </si>
  <si>
    <t>Жолобов Матвей Денисович</t>
  </si>
  <si>
    <t>Шнайдер Егор Романович</t>
  </si>
  <si>
    <t>Юдин Дмитрий Сергеевич</t>
  </si>
  <si>
    <t>Глуцкий Артур Павлович</t>
  </si>
  <si>
    <t>Беляев Иван Алексеевич</t>
  </si>
  <si>
    <t>Штуккерт Андрей Александрович</t>
  </si>
  <si>
    <t>Долгих Дмитрий Павлович</t>
  </si>
  <si>
    <t>Коротков Олег Игоревич</t>
  </si>
  <si>
    <t>Титов Никита Максимович</t>
  </si>
  <si>
    <t>Сараев Александр Сергеевич</t>
  </si>
  <si>
    <t>Бушмакин Ярослав Андреевич</t>
  </si>
  <si>
    <t>Иванов Ким Егорович</t>
  </si>
  <si>
    <t>Машуков Кирилл Константинович</t>
  </si>
  <si>
    <t>Ульянцев Максим Андреевич</t>
  </si>
  <si>
    <t>Жуков Глеб Александрович</t>
  </si>
  <si>
    <t>Шевцов Владислав Константинович</t>
  </si>
  <si>
    <t>Салаходинов Вадим Валерьевич</t>
  </si>
  <si>
    <t>Алдушин Даниил Андреевич</t>
  </si>
  <si>
    <t>Гуляев Михаил Дмитриевич</t>
  </si>
  <si>
    <t>1 мая 2025 года                                                                                        г.Красноярск</t>
  </si>
  <si>
    <t>Байтуганов Ярослав Иванович</t>
  </si>
  <si>
    <t>Ашихмин Александр Артёмович</t>
  </si>
  <si>
    <t>Салимулин Максим Сергеевич</t>
  </si>
  <si>
    <t>Никифирович Евгений Витальевич</t>
  </si>
  <si>
    <t>Плотников Дмитрий Сергеевич</t>
  </si>
  <si>
    <t xml:space="preserve">Корепанов Александр Игоревич </t>
  </si>
  <si>
    <t xml:space="preserve">Шнайдер Александр Евгеньевич </t>
  </si>
  <si>
    <t>Жилинский Никита Сергеевич</t>
  </si>
  <si>
    <t>Зайцев Матвей Алексеевич</t>
  </si>
  <si>
    <t>Голубев Даниил Вячеславович</t>
  </si>
  <si>
    <t>Соловьёв Сергей Дмитриевич</t>
  </si>
  <si>
    <t>Шамрин Александр Сергеевич</t>
  </si>
  <si>
    <t>Уманцев Петр Романович</t>
  </si>
  <si>
    <t>Касаткин Артём Павлович</t>
  </si>
  <si>
    <t>Давыдов Евгений Алексеевич</t>
  </si>
  <si>
    <t>Севостьянов Федор Данилович</t>
  </si>
  <si>
    <t>Белоусов Матвей Юрьевич</t>
  </si>
  <si>
    <t>Мамонов Вячеслав Сергеевич</t>
  </si>
  <si>
    <t>Новиков Артём Сергеевич</t>
  </si>
  <si>
    <t>Пастушенко Максим Евгеньевич</t>
  </si>
  <si>
    <t>Видяпин Семён Александрович</t>
  </si>
  <si>
    <t>Вершинин Денис Александрович</t>
  </si>
  <si>
    <t>Васильков Максим Вадимович</t>
  </si>
  <si>
    <t>Шмидт Денис Евгеньевич</t>
  </si>
  <si>
    <t>Кусков Захар Романович</t>
  </si>
  <si>
    <t>Сокрутанов Иван Александрович</t>
  </si>
  <si>
    <t>Ульянов Иван Александрович</t>
  </si>
  <si>
    <t>Крылов Владимир Александрович</t>
  </si>
  <si>
    <t>Шевелев Игорь Вадимович</t>
  </si>
  <si>
    <t>Билецкий Заир Абдувалиевич</t>
  </si>
  <si>
    <t>Ручкин Михаил Дмитриевич</t>
  </si>
  <si>
    <t>г.НОРИЛЬСК</t>
  </si>
  <si>
    <t>КашмОв Тимофей Юрьевич</t>
  </si>
  <si>
    <t>Мезин Сергей Викторович</t>
  </si>
  <si>
    <t>Ломанов Руслан Дмитриевич</t>
  </si>
  <si>
    <t>Дмитренко Михаил Николаевич</t>
  </si>
  <si>
    <t>Степанов Ярослав Денисович</t>
  </si>
  <si>
    <t>Бочкарёв Максим Евгеньевич</t>
  </si>
  <si>
    <t>ГолосОв Степан Дмитриевич</t>
  </si>
  <si>
    <t>Абрамчик Артемий Андреевич</t>
  </si>
  <si>
    <t>КОчугов Данила Андреевич</t>
  </si>
  <si>
    <t>СЕВЕРО-ЕНИСЕЙСКИЙ МУНИЦИПАЛЬНЫЙ ОКРУГ</t>
  </si>
  <si>
    <t>Комаров Савелий Евгеньевич</t>
  </si>
  <si>
    <t>Бардин Иван Сергеевич</t>
  </si>
  <si>
    <t>Шевергин Матвей Максимович</t>
  </si>
  <si>
    <t>Ткачев Дмитрий Вячеславович</t>
  </si>
  <si>
    <t>Кирилкин Виктор Кириллович</t>
  </si>
  <si>
    <t>Лебедев Сергей Евгеньевич</t>
  </si>
  <si>
    <t>Кадакин Егор Артемович</t>
  </si>
  <si>
    <t>Голубков Ярослав Юрьевич</t>
  </si>
  <si>
    <t>Константинов Константин Александрович</t>
  </si>
  <si>
    <t>Морозов Александр Александрович</t>
  </si>
  <si>
    <t>Зибиров Антон Равилевич</t>
  </si>
  <si>
    <t>Козаченко Дмитрий Андреевич</t>
  </si>
  <si>
    <t>Власов Алексей Владимирович</t>
  </si>
  <si>
    <t>Амелькин Николай Николаевич</t>
  </si>
  <si>
    <t>Пулотов Денис Нурбекович</t>
  </si>
  <si>
    <t>Хомченков Сергей Юрьевич</t>
  </si>
  <si>
    <t>Беденко Антон Павлович</t>
  </si>
  <si>
    <t>Тонких Дмитрий Евгеньевич</t>
  </si>
  <si>
    <t>Аксенов Никита Евгеньевич</t>
  </si>
  <si>
    <t>Цыкунов Илья Владимирович</t>
  </si>
  <si>
    <t>Колбаса Матвей Петрович</t>
  </si>
  <si>
    <t>Алиев Даниил Александрович</t>
  </si>
  <si>
    <t>Череващенко Елисей Николаевич</t>
  </si>
  <si>
    <t>Шаламай Мирослав Александрович</t>
  </si>
  <si>
    <t>Лысенко Демьян Андреевич</t>
  </si>
  <si>
    <t>ИбАтов Егор Русланович</t>
  </si>
  <si>
    <t>Горохов Никита Антонович</t>
  </si>
  <si>
    <t>Матвеев Семен Алексеевич</t>
  </si>
  <si>
    <t>Мирланбеков Нурдоолот Мирланбекович</t>
  </si>
  <si>
    <t>Поздняков Аркадий Дмитриевич</t>
  </si>
  <si>
    <t>Егоров Максим Алексеевич</t>
  </si>
  <si>
    <t>Паушок Виталий Сергеевич</t>
  </si>
  <si>
    <t>Воробьев Максим Вячеславович</t>
  </si>
  <si>
    <t>Кульга Вадим Викторович</t>
  </si>
  <si>
    <t>Хашин Роман Дмитриевич</t>
  </si>
  <si>
    <t>Сушков Илья Максимович</t>
  </si>
  <si>
    <t>Молотилкин Дмитрий Романович</t>
  </si>
  <si>
    <t>Ананьин Захар Иванович</t>
  </si>
  <si>
    <t>Ченченков Илья Денисович</t>
  </si>
  <si>
    <t>Кочкин Степан Александрович</t>
  </si>
  <si>
    <t>Загребанцев Михаил Дмитриевич</t>
  </si>
  <si>
    <t>Уласов Савелий Андреевич</t>
  </si>
  <si>
    <t>Тиханович Максим Евгеньевич</t>
  </si>
  <si>
    <t>Морозов Тимофей Васильевич</t>
  </si>
  <si>
    <t>Ищенко Алексей Павлович</t>
  </si>
  <si>
    <t xml:space="preserve">Ронжин Сергей Сергеевич </t>
  </si>
  <si>
    <t>Рукосуев Кирилл Сергеевич</t>
  </si>
  <si>
    <t>Бугаец Роман Игоревич</t>
  </si>
  <si>
    <t>Иванов Александр Андреевич</t>
  </si>
  <si>
    <t>Сапожников Даниил Григорьевич</t>
  </si>
  <si>
    <t>Вишняков Евгений Александрович</t>
  </si>
  <si>
    <t>КособУко Кирилл Николаевич</t>
  </si>
  <si>
    <t>Колбасов Данил Евгеньевич</t>
  </si>
  <si>
    <t>Воронов Владислав Юрьевич</t>
  </si>
  <si>
    <t>Старов Дмитрий Александрович</t>
  </si>
  <si>
    <t>Трипутин Денис Анатольевич</t>
  </si>
  <si>
    <t>Терентьев Олег Андреевич</t>
  </si>
  <si>
    <t>Медведев Максим Валерьевич</t>
  </si>
  <si>
    <t>Юдин Александр Геннадьевич</t>
  </si>
  <si>
    <t>Дежин Кирилл Александрович</t>
  </si>
  <si>
    <t>Карбушев Дмитрий Владимирович</t>
  </si>
  <si>
    <t>Катцын Данил Андреевич</t>
  </si>
  <si>
    <t>Клейнкхнехт Артем Дмитриевич</t>
  </si>
  <si>
    <t>Исаев Роман Владимирович</t>
  </si>
  <si>
    <t>Корнеев Николай Николаевич</t>
  </si>
  <si>
    <t>Денисенко Иван Максимович</t>
  </si>
  <si>
    <t>БОЛЬШЕУЛУЙСКИЙ РАЙОН (В/К)</t>
  </si>
  <si>
    <t>г.Норильск</t>
  </si>
  <si>
    <t>в/к</t>
  </si>
  <si>
    <t>МИНУСИНСК</t>
  </si>
  <si>
    <t>Орлов Егор Дмитриевич</t>
  </si>
  <si>
    <t>Фомушин Сергей Сергеевич</t>
  </si>
  <si>
    <t>Дедаш Егор Максимович</t>
  </si>
  <si>
    <t>Мурзабаев Тимур Романович</t>
  </si>
  <si>
    <t>Ульянов Максим Алексеевич</t>
  </si>
  <si>
    <t>Кузургашев Никита Вячеславович</t>
  </si>
  <si>
    <t>Леонович Илья Сергеевич</t>
  </si>
  <si>
    <t>Семачков Егор Геннадьевич</t>
  </si>
  <si>
    <t>33.</t>
  </si>
  <si>
    <t>Центральный район г.Красноярск</t>
  </si>
  <si>
    <t>Петросян Эдик Вилсонович</t>
  </si>
  <si>
    <t>Никаддров Артемий Александрович</t>
  </si>
  <si>
    <t>Зайцев Александр Андреевич</t>
  </si>
  <si>
    <t>Кожеко Кирилл Сергеевич</t>
  </si>
  <si>
    <t>Шкельтин Матвей Алексеевич</t>
  </si>
  <si>
    <t>Соснов Тимофей Юрьевич</t>
  </si>
  <si>
    <t>Шакаров Данил Анарович</t>
  </si>
  <si>
    <t>34.</t>
  </si>
  <si>
    <t>МИНУСИНСКИЙ РАЙОН</t>
  </si>
  <si>
    <t>Губенко Роман Викторович</t>
  </si>
  <si>
    <t>Драгин Иван Алексеевич</t>
  </si>
  <si>
    <t>Казачек Егор Сергеевич</t>
  </si>
  <si>
    <t>Лемешко Андрей Александрович</t>
  </si>
  <si>
    <t>Фомин Арсений Вячеславович</t>
  </si>
  <si>
    <t>Артяков Егор Викторович</t>
  </si>
  <si>
    <t>Пупков Александр Алексеевич</t>
  </si>
  <si>
    <t>Огурцов Егор Евгеньевич</t>
  </si>
  <si>
    <t>Центральный район г.Красноярска</t>
  </si>
  <si>
    <t>Муниципальное образование</t>
  </si>
  <si>
    <t>(вид программы)</t>
  </si>
  <si>
    <t>результат</t>
  </si>
  <si>
    <t>Очки</t>
  </si>
  <si>
    <t>Рябков Данила Дмитриевич</t>
  </si>
  <si>
    <t>Иордан Егор Иванович</t>
  </si>
  <si>
    <t>Сухалитка Степан Андреевич</t>
  </si>
  <si>
    <t>Дорогов Кирилл Олегович</t>
  </si>
  <si>
    <t>Запевин Андрей Дмитриевич</t>
  </si>
  <si>
    <t>Остюков Алексей Сергеевич</t>
  </si>
  <si>
    <t>Дондо Дмитрий Викторович</t>
  </si>
  <si>
    <t>Кочугов Данила Андреевич</t>
  </si>
  <si>
    <t xml:space="preserve">БОЛЬШЕУЛУЙСКИЙ РАЙОН </t>
  </si>
  <si>
    <t>Кашмов Тимофей Юрьевич</t>
  </si>
  <si>
    <t>Голосов Степан Дмитриевич</t>
  </si>
  <si>
    <t>В/К</t>
  </si>
  <si>
    <t>32.</t>
  </si>
  <si>
    <t>35.</t>
  </si>
  <si>
    <t>ПУЛЕВАЯ СТРЕЛЬБА</t>
  </si>
  <si>
    <t xml:space="preserve">                    17  мая 2025 года</t>
  </si>
  <si>
    <t>МУНИЦИПАЛЬНОЕ ОБРАЗОВАНИЕ /ФАМИЛИЯ, ИМЯ ОТЧЕСТВО УЧАСТНИКА</t>
  </si>
  <si>
    <t>СОВЕТСКИЙ РАЙОН г.КРАСНОЯРСК</t>
  </si>
  <si>
    <t>ОКТЯБРЬСКИЙ РАЙОН г.КРАСНОЯРСК</t>
  </si>
  <si>
    <t>ЛЕНИНСКИЙ РАЙОН г.КРАСНОЯРСК</t>
  </si>
  <si>
    <t>Ядринкина Е.Д.</t>
  </si>
  <si>
    <t>17 мая 2025 года</t>
  </si>
  <si>
    <t>(10-3)</t>
  </si>
  <si>
    <t>(10-1)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</si>
</sst>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52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9"/>
      <name val="Bookman Old Style"/>
      <family val="1"/>
      <charset val="204"/>
    </font>
    <font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i/>
      <sz val="11"/>
      <name val="Bookman Old Style"/>
      <family val="1"/>
      <charset val="204"/>
    </font>
    <font>
      <b/>
      <i/>
      <sz val="11"/>
      <name val="Bookman Old Style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Bookman Old Style"/>
      <family val="1"/>
      <charset val="204"/>
    </font>
    <font>
      <b/>
      <sz val="20"/>
      <name val="Bookman Old Style"/>
      <family val="1"/>
      <charset val="204"/>
    </font>
    <font>
      <sz val="20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Arial"/>
      <family val="2"/>
      <charset val="204"/>
    </font>
    <font>
      <b/>
      <sz val="20"/>
      <name val="Arial"/>
      <family val="2"/>
      <charset val="204"/>
    </font>
    <font>
      <sz val="14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4"/>
      <color rgb="FF2C2D2E"/>
      <name val="Times New Roman"/>
      <family val="1"/>
      <charset val="204"/>
    </font>
    <font>
      <sz val="14"/>
      <color rgb="FF2C2D2E"/>
      <name val="Times New Roman"/>
      <family val="1"/>
      <charset val="204"/>
    </font>
    <font>
      <sz val="11"/>
      <color theme="1"/>
      <name val="Bookman Old Style"/>
      <family val="1"/>
      <charset val="204"/>
    </font>
    <font>
      <b/>
      <sz val="12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Bookman Old Style"/>
      <family val="1"/>
      <charset val="204"/>
    </font>
    <font>
      <b/>
      <sz val="16"/>
      <color rgb="FFFF0000"/>
      <name val="Bookman Old Style"/>
      <family val="1"/>
      <charset val="204"/>
    </font>
    <font>
      <b/>
      <sz val="16"/>
      <color theme="1"/>
      <name val="Bookman Old Style"/>
      <family val="1"/>
      <charset val="204"/>
    </font>
    <font>
      <sz val="16"/>
      <color theme="1"/>
      <name val="Bookman Old Style"/>
      <family val="1"/>
      <charset val="204"/>
    </font>
    <font>
      <sz val="16"/>
      <color indexed="8"/>
      <name val="Bookman Old Style"/>
      <family val="1"/>
      <charset val="204"/>
    </font>
    <font>
      <b/>
      <sz val="16"/>
      <color rgb="FF000000"/>
      <name val="Bookman Old Style"/>
      <family val="1"/>
      <charset val="204"/>
    </font>
    <font>
      <b/>
      <sz val="24"/>
      <name val="Bookman Old Style"/>
      <family val="1"/>
      <charset val="204"/>
    </font>
    <font>
      <sz val="18"/>
      <name val="Bookman Old Style"/>
      <family val="1"/>
      <charset val="204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3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5" fillId="0" borderId="0" xfId="1" applyFont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1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9" fillId="0" borderId="0" xfId="0" applyFont="1" applyBorder="1"/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3" xfId="0" applyNumberFormat="1" applyFont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left" vertical="center"/>
    </xf>
    <xf numFmtId="0" fontId="19" fillId="0" borderId="20" xfId="0" applyFont="1" applyFill="1" applyBorder="1"/>
    <xf numFmtId="0" fontId="20" fillId="0" borderId="20" xfId="0" applyFont="1" applyBorder="1"/>
    <xf numFmtId="0" fontId="20" fillId="0" borderId="21" xfId="0" applyFont="1" applyBorder="1"/>
    <xf numFmtId="0" fontId="1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2" fillId="0" borderId="1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19" fillId="0" borderId="19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8" fillId="0" borderId="2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2" fillId="0" borderId="22" xfId="0" applyFont="1" applyFill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15" fillId="0" borderId="33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27" fillId="0" borderId="0" xfId="0" applyFont="1" applyBorder="1" applyAlignment="1">
      <alignment vertical="center" wrapText="1"/>
    </xf>
    <xf numFmtId="14" fontId="26" fillId="0" borderId="0" xfId="0" applyNumberFormat="1" applyFont="1" applyBorder="1" applyAlignment="1">
      <alignment vertical="center" wrapText="1"/>
    </xf>
    <xf numFmtId="14" fontId="27" fillId="0" borderId="0" xfId="0" applyNumberFormat="1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34" fillId="0" borderId="0" xfId="0" applyFont="1" applyAlignment="1">
      <alignment horizontal="justify" vertical="center"/>
    </xf>
    <xf numFmtId="0" fontId="32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0" fontId="35" fillId="0" borderId="0" xfId="0" applyFont="1" applyAlignment="1">
      <alignment horizontal="left" vertical="top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justify" vertical="center"/>
    </xf>
    <xf numFmtId="0" fontId="35" fillId="0" borderId="0" xfId="0" applyFont="1" applyAlignment="1">
      <alignment vertical="center"/>
    </xf>
    <xf numFmtId="0" fontId="32" fillId="0" borderId="0" xfId="0" applyFont="1"/>
    <xf numFmtId="0" fontId="35" fillId="0" borderId="0" xfId="0" applyFont="1" applyAlignment="1">
      <alignment horizontal="justify" vertical="top"/>
    </xf>
    <xf numFmtId="0" fontId="2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4" fontId="13" fillId="0" borderId="0" xfId="0" applyNumberFormat="1" applyFont="1" applyFill="1" applyBorder="1" applyAlignment="1">
      <alignment vertical="center"/>
    </xf>
    <xf numFmtId="14" fontId="36" fillId="0" borderId="0" xfId="0" applyNumberFormat="1" applyFont="1" applyFill="1" applyBorder="1" applyAlignment="1">
      <alignment vertical="center"/>
    </xf>
    <xf numFmtId="14" fontId="27" fillId="0" borderId="0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2" fontId="30" fillId="0" borderId="43" xfId="0" applyNumberFormat="1" applyFont="1" applyFill="1" applyBorder="1" applyAlignment="1">
      <alignment horizontal="left" vertical="top"/>
    </xf>
    <xf numFmtId="0" fontId="30" fillId="0" borderId="43" xfId="0" applyFont="1" applyBorder="1" applyAlignment="1">
      <alignment vertical="center"/>
    </xf>
    <xf numFmtId="2" fontId="30" fillId="0" borderId="44" xfId="0" applyNumberFormat="1" applyFont="1" applyFill="1" applyBorder="1" applyAlignment="1">
      <alignment horizontal="left" vertical="top"/>
    </xf>
    <xf numFmtId="164" fontId="15" fillId="0" borderId="17" xfId="0" applyNumberFormat="1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39" fillId="0" borderId="2" xfId="0" applyFont="1" applyFill="1" applyBorder="1" applyAlignment="1">
      <alignment vertical="center"/>
    </xf>
    <xf numFmtId="0" fontId="26" fillId="0" borderId="6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vertical="center"/>
    </xf>
    <xf numFmtId="0" fontId="38" fillId="0" borderId="2" xfId="0" applyFont="1" applyFill="1" applyBorder="1" applyAlignment="1">
      <alignment vertical="center"/>
    </xf>
    <xf numFmtId="0" fontId="39" fillId="0" borderId="2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vertical="center" wrapText="1"/>
    </xf>
    <xf numFmtId="0" fontId="40" fillId="0" borderId="2" xfId="0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left" vertical="center" wrapText="1"/>
    </xf>
    <xf numFmtId="0" fontId="40" fillId="0" borderId="17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/>
    <xf numFmtId="0" fontId="42" fillId="0" borderId="34" xfId="0" applyFont="1" applyFill="1" applyBorder="1" applyAlignment="1">
      <alignment vertical="center" wrapText="1"/>
    </xf>
    <xf numFmtId="0" fontId="41" fillId="0" borderId="34" xfId="0" applyFont="1" applyFill="1" applyBorder="1" applyAlignment="1">
      <alignment vertical="center" wrapText="1"/>
    </xf>
    <xf numFmtId="0" fontId="42" fillId="0" borderId="2" xfId="0" applyFont="1" applyFill="1" applyBorder="1" applyAlignment="1">
      <alignment horizontal="justify" vertical="center" wrapText="1"/>
    </xf>
    <xf numFmtId="0" fontId="41" fillId="0" borderId="2" xfId="0" applyFont="1" applyBorder="1" applyAlignment="1">
      <alignment vertical="center" wrapText="1"/>
    </xf>
    <xf numFmtId="0" fontId="41" fillId="0" borderId="34" xfId="0" applyFont="1" applyFill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/>
    </xf>
    <xf numFmtId="0" fontId="42" fillId="0" borderId="2" xfId="0" applyFont="1" applyFill="1" applyBorder="1" applyAlignment="1">
      <alignment vertical="center" wrapText="1"/>
    </xf>
    <xf numFmtId="0" fontId="42" fillId="0" borderId="2" xfId="0" applyFont="1" applyFill="1" applyBorder="1" applyAlignment="1">
      <alignment horizontal="left" wrapText="1"/>
    </xf>
    <xf numFmtId="0" fontId="41" fillId="0" borderId="2" xfId="0" applyFont="1" applyFill="1" applyBorder="1" applyAlignment="1">
      <alignment horizontal="left" wrapText="1"/>
    </xf>
    <xf numFmtId="0" fontId="41" fillId="0" borderId="2" xfId="0" applyFont="1" applyFill="1" applyBorder="1" applyAlignment="1">
      <alignment horizontal="justify" vertical="center" wrapText="1"/>
    </xf>
    <xf numFmtId="0" fontId="42" fillId="0" borderId="2" xfId="0" applyFont="1" applyFill="1" applyBorder="1" applyAlignment="1">
      <alignment horizontal="left" vertical="center" wrapText="1"/>
    </xf>
    <xf numFmtId="0" fontId="41" fillId="0" borderId="2" xfId="0" applyFont="1" applyFill="1" applyBorder="1" applyAlignment="1">
      <alignment vertical="center"/>
    </xf>
    <xf numFmtId="0" fontId="42" fillId="0" borderId="2" xfId="0" applyFont="1" applyFill="1" applyBorder="1" applyAlignment="1">
      <alignment wrapText="1"/>
    </xf>
    <xf numFmtId="0" fontId="42" fillId="0" borderId="2" xfId="0" applyFont="1" applyFill="1" applyBorder="1"/>
    <xf numFmtId="0" fontId="41" fillId="0" borderId="6" xfId="0" applyFont="1" applyFill="1" applyBorder="1" applyAlignment="1">
      <alignment horizontal="left" vertical="center" wrapText="1"/>
    </xf>
    <xf numFmtId="0" fontId="40" fillId="0" borderId="6" xfId="0" applyNumberFormat="1" applyFont="1" applyFill="1" applyBorder="1" applyAlignment="1">
      <alignment horizontal="center" vertical="center"/>
    </xf>
    <xf numFmtId="0" fontId="41" fillId="0" borderId="2" xfId="0" applyFont="1" applyBorder="1" applyAlignment="1">
      <alignment vertical="center"/>
    </xf>
    <xf numFmtId="0" fontId="39" fillId="0" borderId="11" xfId="0" applyFont="1" applyBorder="1" applyAlignment="1">
      <alignment vertical="center" wrapText="1"/>
    </xf>
    <xf numFmtId="0" fontId="39" fillId="0" borderId="3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4" fontId="39" fillId="0" borderId="40" xfId="0" applyNumberFormat="1" applyFont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left" vertical="center" wrapText="1"/>
    </xf>
    <xf numFmtId="0" fontId="40" fillId="0" borderId="35" xfId="0" applyNumberFormat="1" applyFont="1" applyFill="1" applyBorder="1" applyAlignment="1">
      <alignment horizontal="center" vertical="center"/>
    </xf>
    <xf numFmtId="0" fontId="41" fillId="0" borderId="35" xfId="0" applyFont="1" applyFill="1" applyBorder="1" applyAlignment="1">
      <alignment horizontal="left" vertical="center" wrapText="1"/>
    </xf>
    <xf numFmtId="0" fontId="40" fillId="0" borderId="50" xfId="0" applyNumberFormat="1" applyFont="1" applyFill="1" applyBorder="1" applyAlignment="1">
      <alignment horizontal="center" vertical="center"/>
    </xf>
    <xf numFmtId="0" fontId="40" fillId="0" borderId="23" xfId="0" applyNumberFormat="1" applyFont="1" applyFill="1" applyBorder="1" applyAlignment="1">
      <alignment horizontal="center" vertical="center"/>
    </xf>
    <xf numFmtId="0" fontId="41" fillId="0" borderId="35" xfId="0" applyFont="1" applyFill="1" applyBorder="1" applyAlignment="1">
      <alignment vertical="center" wrapText="1"/>
    </xf>
    <xf numFmtId="0" fontId="41" fillId="0" borderId="6" xfId="0" applyFont="1" applyFill="1" applyBorder="1" applyAlignment="1">
      <alignment vertical="center" wrapText="1"/>
    </xf>
    <xf numFmtId="0" fontId="42" fillId="0" borderId="35" xfId="0" applyFont="1" applyFill="1" applyBorder="1" applyAlignment="1">
      <alignment vertical="center" wrapText="1"/>
    </xf>
    <xf numFmtId="0" fontId="42" fillId="0" borderId="6" xfId="0" applyFont="1" applyFill="1" applyBorder="1" applyAlignment="1">
      <alignment vertical="center" wrapText="1"/>
    </xf>
    <xf numFmtId="0" fontId="42" fillId="0" borderId="35" xfId="0" applyFont="1" applyFill="1" applyBorder="1"/>
    <xf numFmtId="0" fontId="42" fillId="0" borderId="6" xfId="0" applyFont="1" applyFill="1" applyBorder="1" applyAlignment="1">
      <alignment horizontal="left" vertical="center" wrapText="1"/>
    </xf>
    <xf numFmtId="0" fontId="41" fillId="0" borderId="6" xfId="0" applyFont="1" applyFill="1" applyBorder="1" applyAlignment="1">
      <alignment horizontal="justify" vertical="center" wrapText="1"/>
    </xf>
    <xf numFmtId="0" fontId="41" fillId="0" borderId="51" xfId="0" applyFont="1" applyFill="1" applyBorder="1" applyAlignment="1">
      <alignment vertical="center" wrapText="1"/>
    </xf>
    <xf numFmtId="0" fontId="42" fillId="0" borderId="51" xfId="0" applyFont="1" applyFill="1" applyBorder="1" applyAlignment="1">
      <alignment horizontal="left" vertical="center" wrapText="1"/>
    </xf>
    <xf numFmtId="0" fontId="42" fillId="0" borderId="49" xfId="0" applyFont="1" applyFill="1" applyBorder="1" applyAlignment="1">
      <alignment vertical="center" wrapText="1"/>
    </xf>
    <xf numFmtId="0" fontId="41" fillId="0" borderId="49" xfId="0" applyFont="1" applyFill="1" applyBorder="1" applyAlignment="1"/>
    <xf numFmtId="0" fontId="42" fillId="0" borderId="6" xfId="0" applyFont="1" applyFill="1" applyBorder="1"/>
    <xf numFmtId="0" fontId="41" fillId="0" borderId="0" xfId="0" applyFont="1" applyFill="1" applyBorder="1" applyAlignment="1">
      <alignment horizontal="left" vertical="center" wrapText="1"/>
    </xf>
    <xf numFmtId="0" fontId="41" fillId="0" borderId="34" xfId="0" applyFont="1" applyFill="1" applyBorder="1" applyAlignment="1"/>
    <xf numFmtId="0" fontId="42" fillId="0" borderId="34" xfId="0" applyFont="1" applyFill="1" applyBorder="1" applyAlignment="1">
      <alignment horizontal="left" wrapText="1"/>
    </xf>
    <xf numFmtId="0" fontId="41" fillId="0" borderId="51" xfId="0" applyFont="1" applyFill="1" applyBorder="1" applyAlignment="1">
      <alignment horizontal="left" vertical="center" wrapText="1"/>
    </xf>
    <xf numFmtId="0" fontId="41" fillId="0" borderId="49" xfId="0" applyFont="1" applyBorder="1" applyAlignment="1">
      <alignment horizontal="left" vertical="center"/>
    </xf>
    <xf numFmtId="0" fontId="41" fillId="0" borderId="34" xfId="0" applyFont="1" applyFill="1" applyBorder="1" applyAlignment="1">
      <alignment horizontal="left" wrapText="1"/>
    </xf>
    <xf numFmtId="0" fontId="42" fillId="0" borderId="34" xfId="0" applyFont="1" applyFill="1" applyBorder="1"/>
    <xf numFmtId="0" fontId="42" fillId="0" borderId="49" xfId="0" applyFont="1" applyFill="1" applyBorder="1" applyAlignment="1">
      <alignment horizontal="left" wrapText="1"/>
    </xf>
    <xf numFmtId="0" fontId="23" fillId="0" borderId="16" xfId="0" applyFont="1" applyBorder="1" applyAlignment="1">
      <alignment horizontal="center" vertical="center"/>
    </xf>
    <xf numFmtId="0" fontId="41" fillId="0" borderId="35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4" fontId="4" fillId="3" borderId="0" xfId="0" applyNumberFormat="1" applyFont="1" applyFill="1" applyBorder="1" applyAlignment="1">
      <alignment horizontal="center" vertical="center"/>
    </xf>
    <xf numFmtId="3" fontId="4" fillId="3" borderId="28" xfId="0" applyNumberFormat="1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/>
    </xf>
    <xf numFmtId="4" fontId="4" fillId="3" borderId="4" xfId="0" applyNumberFormat="1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5" fillId="3" borderId="1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vertical="center"/>
    </xf>
    <xf numFmtId="0" fontId="15" fillId="3" borderId="2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center"/>
    </xf>
    <xf numFmtId="4" fontId="4" fillId="3" borderId="9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14" fontId="15" fillId="0" borderId="2" xfId="0" applyNumberFormat="1" applyFont="1" applyFill="1" applyBorder="1" applyAlignment="1">
      <alignment vertical="center" wrapText="1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/>
    <xf numFmtId="14" fontId="15" fillId="0" borderId="2" xfId="0" applyNumberFormat="1" applyFont="1" applyFill="1" applyBorder="1" applyAlignment="1">
      <alignment vertical="center"/>
    </xf>
    <xf numFmtId="14" fontId="15" fillId="0" borderId="2" xfId="0" applyNumberFormat="1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vertical="center" wrapText="1"/>
    </xf>
    <xf numFmtId="14" fontId="43" fillId="0" borderId="2" xfId="0" applyNumberFormat="1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vertical="center" wrapText="1"/>
    </xf>
    <xf numFmtId="0" fontId="43" fillId="0" borderId="34" xfId="0" applyFont="1" applyFill="1" applyBorder="1" applyAlignment="1">
      <alignment vertical="center" wrapText="1"/>
    </xf>
    <xf numFmtId="0" fontId="43" fillId="0" borderId="2" xfId="0" applyFont="1" applyFill="1" applyBorder="1" applyAlignment="1">
      <alignment horizontal="justify" vertical="center" wrapText="1"/>
    </xf>
    <xf numFmtId="0" fontId="15" fillId="0" borderId="0" xfId="0" applyFont="1" applyFill="1" applyBorder="1" applyAlignment="1">
      <alignment horizontal="center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14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43" fillId="0" borderId="2" xfId="0" applyFont="1" applyFill="1" applyBorder="1" applyAlignment="1">
      <alignment horizontal="left" vertical="center" wrapText="1"/>
    </xf>
    <xf numFmtId="14" fontId="15" fillId="0" borderId="2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vertical="center" wrapText="1"/>
    </xf>
    <xf numFmtId="14" fontId="46" fillId="0" borderId="2" xfId="0" applyNumberFormat="1" applyFont="1" applyFill="1" applyBorder="1" applyAlignment="1">
      <alignment vertical="center"/>
    </xf>
    <xf numFmtId="14" fontId="15" fillId="0" borderId="17" xfId="0" applyNumberFormat="1" applyFont="1" applyFill="1" applyBorder="1" applyAlignment="1">
      <alignment vertical="center"/>
    </xf>
    <xf numFmtId="0" fontId="43" fillId="0" borderId="2" xfId="0" applyFont="1" applyFill="1" applyBorder="1" applyAlignment="1">
      <alignment horizontal="left" wrapText="1"/>
    </xf>
    <xf numFmtId="14" fontId="43" fillId="0" borderId="2" xfId="0" applyNumberFormat="1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left" wrapText="1"/>
    </xf>
    <xf numFmtId="14" fontId="15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left" vertical="center" wrapText="1"/>
    </xf>
    <xf numFmtId="14" fontId="15" fillId="0" borderId="31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4" fontId="4" fillId="0" borderId="36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left" vertical="center" wrapText="1"/>
    </xf>
    <xf numFmtId="14" fontId="15" fillId="0" borderId="9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center" vertical="center"/>
    </xf>
    <xf numFmtId="4" fontId="4" fillId="0" borderId="39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14" fontId="47" fillId="0" borderId="2" xfId="0" applyNumberFormat="1" applyFont="1" applyFill="1" applyBorder="1" applyAlignment="1">
      <alignment vertical="center" wrapText="1"/>
    </xf>
    <xf numFmtId="14" fontId="47" fillId="0" borderId="2" xfId="0" applyNumberFormat="1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 wrapText="1"/>
    </xf>
    <xf numFmtId="14" fontId="15" fillId="0" borderId="0" xfId="0" applyNumberFormat="1" applyFont="1" applyFill="1" applyBorder="1" applyAlignment="1">
      <alignment horizontal="left" vertical="center" wrapText="1"/>
    </xf>
    <xf numFmtId="0" fontId="4" fillId="0" borderId="45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4" fontId="4" fillId="0" borderId="29" xfId="0" applyNumberFormat="1" applyFont="1" applyFill="1" applyBorder="1" applyAlignment="1">
      <alignment horizontal="center" vertical="center"/>
    </xf>
    <xf numFmtId="2" fontId="4" fillId="0" borderId="29" xfId="0" applyNumberFormat="1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center" vertical="center"/>
    </xf>
    <xf numFmtId="3" fontId="4" fillId="0" borderId="38" xfId="0" applyNumberFormat="1" applyFont="1" applyFill="1" applyBorder="1" applyAlignment="1">
      <alignment horizontal="center" vertical="center"/>
    </xf>
    <xf numFmtId="14" fontId="15" fillId="0" borderId="46" xfId="0" applyNumberFormat="1" applyFont="1" applyFill="1" applyBorder="1" applyAlignment="1">
      <alignment horizontal="left" vertical="center" wrapText="1"/>
    </xf>
    <xf numFmtId="14" fontId="15" fillId="0" borderId="34" xfId="0" applyNumberFormat="1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center"/>
    </xf>
    <xf numFmtId="0" fontId="43" fillId="0" borderId="2" xfId="0" applyFont="1" applyFill="1" applyBorder="1"/>
    <xf numFmtId="0" fontId="43" fillId="0" borderId="2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vertical="center"/>
    </xf>
    <xf numFmtId="0" fontId="14" fillId="0" borderId="2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/>
    <xf numFmtId="0" fontId="15" fillId="0" borderId="25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25" fillId="0" borderId="0" xfId="0" applyFont="1" applyFill="1" applyBorder="1" applyAlignment="1"/>
    <xf numFmtId="0" fontId="4" fillId="0" borderId="1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left" vertical="center"/>
    </xf>
    <xf numFmtId="0" fontId="9" fillId="0" borderId="32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50" fillId="0" borderId="0" xfId="0" applyNumberFormat="1" applyFont="1" applyFill="1" applyBorder="1" applyAlignment="1">
      <alignment horizontal="center"/>
    </xf>
    <xf numFmtId="4" fontId="50" fillId="0" borderId="0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1" xfId="0" applyNumberFormat="1" applyFont="1" applyFill="1" applyBorder="1" applyAlignment="1">
      <alignment horizontal="center" vertical="center"/>
    </xf>
    <xf numFmtId="4" fontId="4" fillId="0" borderId="31" xfId="0" applyNumberFormat="1" applyFont="1" applyFill="1" applyBorder="1" applyAlignment="1">
      <alignment horizontal="center" vertical="center"/>
    </xf>
    <xf numFmtId="3" fontId="4" fillId="0" borderId="41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14" fontId="15" fillId="0" borderId="4" xfId="0" applyNumberFormat="1" applyFont="1" applyFill="1" applyBorder="1" applyAlignment="1">
      <alignment vertical="center" wrapText="1"/>
    </xf>
    <xf numFmtId="0" fontId="4" fillId="0" borderId="42" xfId="0" applyNumberFormat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 wrapText="1"/>
    </xf>
    <xf numFmtId="14" fontId="15" fillId="0" borderId="9" xfId="0" applyNumberFormat="1" applyFont="1" applyFill="1" applyBorder="1" applyAlignment="1">
      <alignment vertical="center" wrapText="1"/>
    </xf>
    <xf numFmtId="0" fontId="4" fillId="0" borderId="55" xfId="0" applyNumberFormat="1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/>
    <xf numFmtId="14" fontId="15" fillId="0" borderId="4" xfId="0" applyNumberFormat="1" applyFont="1" applyFill="1" applyBorder="1" applyAlignment="1">
      <alignment vertical="center"/>
    </xf>
    <xf numFmtId="0" fontId="15" fillId="0" borderId="55" xfId="0" applyFont="1" applyFill="1" applyBorder="1" applyAlignment="1">
      <alignment horizontal="center" vertical="center"/>
    </xf>
    <xf numFmtId="0" fontId="15" fillId="0" borderId="9" xfId="0" applyFont="1" applyFill="1" applyBorder="1" applyAlignment="1"/>
    <xf numFmtId="14" fontId="15" fillId="0" borderId="9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vertical="center" wrapText="1"/>
    </xf>
    <xf numFmtId="14" fontId="43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3" fillId="0" borderId="46" xfId="0" applyFont="1" applyFill="1" applyBorder="1" applyAlignment="1">
      <alignment vertical="center" wrapText="1"/>
    </xf>
    <xf numFmtId="0" fontId="43" fillId="0" borderId="56" xfId="0" applyFont="1" applyFill="1" applyBorder="1" applyAlignment="1">
      <alignment vertical="center" wrapText="1"/>
    </xf>
    <xf numFmtId="14" fontId="15" fillId="0" borderId="9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vertical="center"/>
    </xf>
    <xf numFmtId="0" fontId="43" fillId="0" borderId="4" xfId="0" applyFont="1" applyFill="1" applyBorder="1" applyAlignment="1">
      <alignment horizontal="justify" vertical="center" wrapText="1"/>
    </xf>
    <xf numFmtId="14" fontId="43" fillId="0" borderId="4" xfId="0" applyNumberFormat="1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/>
    <xf numFmtId="0" fontId="15" fillId="0" borderId="9" xfId="0" applyFont="1" applyFill="1" applyBorder="1" applyAlignment="1">
      <alignment horizontal="left" vertical="center" wrapText="1"/>
    </xf>
    <xf numFmtId="0" fontId="43" fillId="0" borderId="4" xfId="0" applyFont="1" applyFill="1" applyBorder="1" applyAlignment="1">
      <alignment horizontal="left" vertical="center" wrapText="1"/>
    </xf>
    <xf numFmtId="0" fontId="43" fillId="0" borderId="9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vertical="center" wrapText="1"/>
    </xf>
    <xf numFmtId="14" fontId="15" fillId="0" borderId="4" xfId="0" applyNumberFormat="1" applyFont="1" applyFill="1" applyBorder="1" applyAlignment="1">
      <alignment horizontal="left" vertical="center" wrapText="1"/>
    </xf>
    <xf numFmtId="0" fontId="43" fillId="0" borderId="4" xfId="0" applyFont="1" applyFill="1" applyBorder="1" applyAlignment="1">
      <alignment vertical="center" wrapText="1"/>
    </xf>
    <xf numFmtId="4" fontId="44" fillId="0" borderId="0" xfId="0" applyNumberFormat="1" applyFont="1" applyFill="1" applyBorder="1" applyAlignment="1">
      <alignment horizontal="center" vertical="center"/>
    </xf>
    <xf numFmtId="3" fontId="44" fillId="0" borderId="28" xfId="0" applyNumberFormat="1" applyFont="1" applyFill="1" applyBorder="1" applyAlignment="1">
      <alignment horizontal="center" vertical="center"/>
    </xf>
    <xf numFmtId="0" fontId="43" fillId="0" borderId="46" xfId="0" applyFont="1" applyFill="1" applyBorder="1" applyAlignment="1">
      <alignment horizontal="left" vertical="center" wrapText="1"/>
    </xf>
    <xf numFmtId="0" fontId="15" fillId="0" borderId="56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vertical="center"/>
    </xf>
    <xf numFmtId="14" fontId="46" fillId="0" borderId="4" xfId="0" applyNumberFormat="1" applyFont="1" applyFill="1" applyBorder="1" applyAlignment="1">
      <alignment vertical="center"/>
    </xf>
    <xf numFmtId="14" fontId="46" fillId="0" borderId="9" xfId="0" applyNumberFormat="1" applyFont="1" applyFill="1" applyBorder="1" applyAlignment="1">
      <alignment vertical="center"/>
    </xf>
    <xf numFmtId="0" fontId="15" fillId="0" borderId="46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left" vertical="center"/>
    </xf>
    <xf numFmtId="14" fontId="15" fillId="0" borderId="9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14" fontId="15" fillId="0" borderId="42" xfId="0" applyNumberFormat="1" applyFont="1" applyFill="1" applyBorder="1" applyAlignment="1">
      <alignment vertical="center"/>
    </xf>
    <xf numFmtId="14" fontId="15" fillId="0" borderId="55" xfId="0" applyNumberFormat="1" applyFont="1" applyFill="1" applyBorder="1" applyAlignment="1">
      <alignment vertical="center"/>
    </xf>
    <xf numFmtId="0" fontId="43" fillId="0" borderId="4" xfId="0" applyFont="1" applyFill="1" applyBorder="1" applyAlignment="1">
      <alignment horizontal="left" wrapText="1"/>
    </xf>
    <xf numFmtId="14" fontId="43" fillId="0" borderId="4" xfId="0" applyNumberFormat="1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left" wrapText="1"/>
    </xf>
    <xf numFmtId="14" fontId="15" fillId="0" borderId="9" xfId="0" applyNumberFormat="1" applyFont="1" applyFill="1" applyBorder="1" applyAlignment="1">
      <alignment horizontal="center"/>
    </xf>
    <xf numFmtId="0" fontId="15" fillId="0" borderId="4" xfId="0" applyFont="1" applyFill="1" applyBorder="1" applyAlignment="1">
      <alignment horizontal="justify" vertical="center" wrapText="1"/>
    </xf>
    <xf numFmtId="14" fontId="15" fillId="0" borderId="4" xfId="0" applyNumberFormat="1" applyFont="1" applyFill="1" applyBorder="1" applyAlignment="1">
      <alignment horizontal="center" vertical="center"/>
    </xf>
    <xf numFmtId="14" fontId="47" fillId="0" borderId="4" xfId="0" applyNumberFormat="1" applyFont="1" applyFill="1" applyBorder="1" applyAlignment="1">
      <alignment vertical="center"/>
    </xf>
    <xf numFmtId="14" fontId="47" fillId="0" borderId="9" xfId="0" applyNumberFormat="1" applyFont="1" applyFill="1" applyBorder="1" applyAlignment="1">
      <alignment vertical="center"/>
    </xf>
    <xf numFmtId="0" fontId="48" fillId="0" borderId="0" xfId="0" applyFont="1" applyFill="1" applyBorder="1" applyAlignment="1">
      <alignment vertical="center" wrapText="1"/>
    </xf>
    <xf numFmtId="14" fontId="43" fillId="0" borderId="0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29" xfId="0" applyFont="1" applyFill="1" applyBorder="1" applyAlignment="1">
      <alignment vertical="center"/>
    </xf>
    <xf numFmtId="0" fontId="4" fillId="0" borderId="29" xfId="0" applyNumberFormat="1" applyFont="1" applyFill="1" applyBorder="1" applyAlignment="1">
      <alignment vertical="center"/>
    </xf>
    <xf numFmtId="3" fontId="4" fillId="0" borderId="38" xfId="0" applyNumberFormat="1" applyFont="1" applyFill="1" applyBorder="1" applyAlignment="1">
      <alignment vertical="center"/>
    </xf>
    <xf numFmtId="14" fontId="15" fillId="0" borderId="29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4" fontId="15" fillId="0" borderId="56" xfId="0" applyNumberFormat="1" applyFont="1" applyFill="1" applyBorder="1" applyAlignment="1">
      <alignment horizontal="left" vertical="center" wrapText="1"/>
    </xf>
    <xf numFmtId="0" fontId="4" fillId="0" borderId="29" xfId="0" applyFont="1" applyFill="1" applyBorder="1" applyAlignment="1"/>
    <xf numFmtId="0" fontId="15" fillId="0" borderId="29" xfId="0" applyFont="1" applyFill="1" applyBorder="1" applyAlignment="1">
      <alignment vertical="center"/>
    </xf>
    <xf numFmtId="0" fontId="43" fillId="0" borderId="4" xfId="0" applyFont="1" applyFill="1" applyBorder="1" applyAlignment="1">
      <alignment wrapText="1"/>
    </xf>
    <xf numFmtId="0" fontId="43" fillId="0" borderId="9" xfId="0" applyFont="1" applyFill="1" applyBorder="1"/>
    <xf numFmtId="0" fontId="4" fillId="0" borderId="1" xfId="0" applyFont="1" applyBorder="1" applyAlignment="1">
      <alignment horizontal="center" vertical="center" wrapText="1"/>
    </xf>
    <xf numFmtId="2" fontId="51" fillId="0" borderId="18" xfId="0" applyNumberFormat="1" applyFont="1" applyFill="1" applyBorder="1" applyAlignment="1">
      <alignment horizontal="left" vertical="top"/>
    </xf>
    <xf numFmtId="164" fontId="4" fillId="0" borderId="42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2" fontId="51" fillId="0" borderId="43" xfId="0" applyNumberFormat="1" applyFont="1" applyFill="1" applyBorder="1" applyAlignment="1">
      <alignment horizontal="left" vertical="top"/>
    </xf>
    <xf numFmtId="164" fontId="4" fillId="0" borderId="17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4" fillId="0" borderId="57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15" fillId="0" borderId="24" xfId="0" applyNumberFormat="1" applyFont="1" applyBorder="1" applyAlignment="1">
      <alignment horizontal="center" vertical="center"/>
    </xf>
    <xf numFmtId="0" fontId="15" fillId="0" borderId="58" xfId="0" applyNumberFormat="1" applyFont="1" applyBorder="1" applyAlignment="1">
      <alignment horizontal="center" vertical="center"/>
    </xf>
    <xf numFmtId="0" fontId="15" fillId="0" borderId="24" xfId="0" applyNumberFormat="1" applyFont="1" applyBorder="1" applyAlignment="1">
      <alignment horizontal="center"/>
    </xf>
    <xf numFmtId="0" fontId="15" fillId="0" borderId="59" xfId="0" applyNumberFormat="1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2" fontId="30" fillId="0" borderId="53" xfId="0" applyNumberFormat="1" applyFont="1" applyFill="1" applyBorder="1" applyAlignment="1">
      <alignment horizontal="left" vertical="top"/>
    </xf>
    <xf numFmtId="164" fontId="15" fillId="0" borderId="55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0" fontId="39" fillId="0" borderId="47" xfId="0" applyFont="1" applyBorder="1" applyAlignment="1">
      <alignment horizontal="left" vertical="center"/>
    </xf>
    <xf numFmtId="0" fontId="41" fillId="0" borderId="2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left"/>
    </xf>
    <xf numFmtId="0" fontId="41" fillId="0" borderId="6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/>
    </xf>
    <xf numFmtId="0" fontId="42" fillId="0" borderId="2" xfId="0" applyFont="1" applyBorder="1" applyAlignment="1">
      <alignment horizontal="left" vertical="center" wrapText="1"/>
    </xf>
    <xf numFmtId="0" fontId="41" fillId="0" borderId="29" xfId="0" applyFont="1" applyFill="1" applyBorder="1" applyAlignment="1">
      <alignment horizontal="left" vertical="center"/>
    </xf>
    <xf numFmtId="0" fontId="41" fillId="0" borderId="35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36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3" fontId="4" fillId="0" borderId="38" xfId="0" applyNumberFormat="1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14" fontId="27" fillId="0" borderId="0" xfId="0" applyNumberFormat="1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left" vertical="center"/>
    </xf>
    <xf numFmtId="3" fontId="49" fillId="0" borderId="7" xfId="0" applyNumberFormat="1" applyFont="1" applyFill="1" applyBorder="1" applyAlignment="1">
      <alignment horizontal="center" vertical="center"/>
    </xf>
    <xf numFmtId="3" fontId="49" fillId="0" borderId="14" xfId="0" applyNumberFormat="1" applyFont="1" applyFill="1" applyBorder="1" applyAlignment="1">
      <alignment horizontal="center" vertical="center"/>
    </xf>
    <xf numFmtId="3" fontId="49" fillId="0" borderId="5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3" borderId="14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</cellXfs>
  <cellStyles count="2">
    <cellStyle name="Обычный" xfId="0" builtinId="0"/>
    <cellStyle name="Обычный_военная подготовка" xfId="1"/>
  </cellStyles>
  <dxfs count="4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127467</xdr:colOff>
      <xdr:row>3</xdr:row>
      <xdr:rowOff>403151</xdr:rowOff>
    </xdr:to>
    <xdr:pic>
      <xdr:nvPicPr>
        <xdr:cNvPr id="3" name="Рисунок 2" descr="D:\2025\лого\9М_белый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0479" cy="124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4431</xdr:rowOff>
    </xdr:from>
    <xdr:to>
      <xdr:col>1</xdr:col>
      <xdr:colOff>283029</xdr:colOff>
      <xdr:row>4</xdr:row>
      <xdr:rowOff>196127</xdr:rowOff>
    </xdr:to>
    <xdr:pic>
      <xdr:nvPicPr>
        <xdr:cNvPr id="4" name="Рисунок 3" descr="D:\2025\лого\9М_белый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1"/>
          <a:ext cx="1077686" cy="147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65314</xdr:colOff>
      <xdr:row>3</xdr:row>
      <xdr:rowOff>503166</xdr:rowOff>
    </xdr:to>
    <xdr:pic>
      <xdr:nvPicPr>
        <xdr:cNvPr id="2" name="Рисунок 1" descr="D:\2025\лого\9М_белый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1842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view="pageBreakPreview" topLeftCell="A25" zoomScale="70" zoomScaleNormal="145" zoomScaleSheetLayoutView="70" workbookViewId="0">
      <selection activeCell="C43" sqref="C43"/>
    </sheetView>
  </sheetViews>
  <sheetFormatPr defaultColWidth="9.109375" defaultRowHeight="20.399999999999999" x14ac:dyDescent="0.25"/>
  <cols>
    <col min="1" max="1" width="11.5546875" style="62" customWidth="1"/>
    <col min="2" max="2" width="52.33203125" style="5" customWidth="1"/>
    <col min="3" max="3" width="17.88671875" style="13" customWidth="1"/>
    <col min="4" max="4" width="19.88671875" style="13" hidden="1" customWidth="1"/>
    <col min="5" max="5" width="16.33203125" style="13" customWidth="1"/>
    <col min="6" max="6" width="16.33203125" style="5" hidden="1" customWidth="1"/>
    <col min="7" max="7" width="16.33203125" style="13" hidden="1" customWidth="1"/>
    <col min="8" max="8" width="16.33203125" style="5" hidden="1" customWidth="1"/>
    <col min="9" max="9" width="16.33203125" style="13" hidden="1" customWidth="1"/>
    <col min="10" max="11" width="9.109375" style="5"/>
    <col min="12" max="12" width="55" style="5" customWidth="1"/>
    <col min="13" max="16384" width="9.109375" style="5"/>
  </cols>
  <sheetData>
    <row r="1" spans="1:12" ht="45" customHeight="1" x14ac:dyDescent="0.25">
      <c r="A1"/>
      <c r="B1" s="448" t="s">
        <v>25</v>
      </c>
      <c r="C1" s="448"/>
      <c r="D1" s="448"/>
      <c r="E1" s="448"/>
      <c r="F1" s="18"/>
      <c r="G1" s="18"/>
      <c r="H1" s="18"/>
      <c r="I1" s="18"/>
      <c r="J1" s="4"/>
      <c r="K1" s="4"/>
    </row>
    <row r="2" spans="1:12" ht="0.75" customHeight="1" x14ac:dyDescent="0.25">
      <c r="A2" s="1"/>
      <c r="B2" s="1"/>
      <c r="C2" s="1"/>
      <c r="D2" s="1"/>
      <c r="E2" s="1"/>
      <c r="F2" s="1"/>
      <c r="G2" s="1"/>
      <c r="H2" s="1"/>
      <c r="I2" s="6"/>
      <c r="J2" s="4"/>
      <c r="K2" s="4"/>
    </row>
    <row r="3" spans="1:12" ht="21" x14ac:dyDescent="0.35">
      <c r="A3" s="87"/>
      <c r="B3" s="133"/>
      <c r="C3" s="63"/>
      <c r="F3" s="2"/>
      <c r="G3" s="5"/>
      <c r="H3" s="3"/>
      <c r="I3" s="15" t="s">
        <v>5</v>
      </c>
      <c r="J3" s="7"/>
      <c r="K3" s="7"/>
    </row>
    <row r="4" spans="1:12" ht="33" customHeight="1" x14ac:dyDescent="0.25">
      <c r="A4" s="447" t="s">
        <v>459</v>
      </c>
      <c r="B4" s="447"/>
      <c r="C4" s="447"/>
      <c r="D4" s="447"/>
      <c r="E4" s="447"/>
      <c r="F4" s="447"/>
      <c r="G4" s="447"/>
      <c r="H4" s="447"/>
      <c r="I4" s="447"/>
    </row>
    <row r="5" spans="1:12" ht="40.799999999999997" customHeight="1" thickBot="1" x14ac:dyDescent="0.35">
      <c r="A5" s="134" t="s">
        <v>466</v>
      </c>
      <c r="B5" s="9"/>
      <c r="C5" s="9"/>
      <c r="D5" s="9"/>
      <c r="E5" s="15" t="s">
        <v>50</v>
      </c>
      <c r="F5" s="9"/>
      <c r="G5" s="10"/>
      <c r="H5" s="8"/>
      <c r="I5" s="8"/>
    </row>
    <row r="6" spans="1:12" s="86" customFormat="1" ht="36" customHeight="1" thickBot="1" x14ac:dyDescent="0.3">
      <c r="A6" s="421" t="s">
        <v>85</v>
      </c>
      <c r="B6" s="422" t="s">
        <v>441</v>
      </c>
      <c r="C6" s="425" t="s">
        <v>154</v>
      </c>
      <c r="D6" s="423" t="s">
        <v>84</v>
      </c>
      <c r="E6" s="424" t="s">
        <v>2</v>
      </c>
      <c r="F6" s="83" t="s">
        <v>22</v>
      </c>
      <c r="G6" s="84"/>
      <c r="H6" s="85" t="s">
        <v>23</v>
      </c>
      <c r="I6" s="84"/>
    </row>
    <row r="7" spans="1:12" s="11" customFormat="1" ht="25.05" customHeight="1" x14ac:dyDescent="0.25">
      <c r="A7" s="413">
        <v>1</v>
      </c>
      <c r="B7" s="414" t="s">
        <v>39</v>
      </c>
      <c r="C7" s="426">
        <v>286</v>
      </c>
      <c r="D7" s="415">
        <v>6.936342592592592E-3</v>
      </c>
      <c r="E7" s="416">
        <v>1</v>
      </c>
      <c r="F7" s="80"/>
      <c r="G7" s="51"/>
      <c r="H7" s="53"/>
      <c r="I7" s="56"/>
      <c r="J7" s="5"/>
      <c r="K7" s="5"/>
    </row>
    <row r="8" spans="1:12" s="11" customFormat="1" ht="25.05" customHeight="1" x14ac:dyDescent="0.25">
      <c r="A8" s="417">
        <v>2</v>
      </c>
      <c r="B8" s="418" t="s">
        <v>36</v>
      </c>
      <c r="C8" s="427">
        <v>258</v>
      </c>
      <c r="D8" s="419">
        <v>5.3657407407407404E-3</v>
      </c>
      <c r="E8" s="420">
        <v>2</v>
      </c>
      <c r="F8" s="80"/>
      <c r="G8" s="51"/>
      <c r="H8" s="53"/>
      <c r="I8" s="56"/>
    </row>
    <row r="9" spans="1:12" s="11" customFormat="1" ht="25.05" customHeight="1" x14ac:dyDescent="0.25">
      <c r="A9" s="417">
        <v>3</v>
      </c>
      <c r="B9" s="418" t="s">
        <v>15</v>
      </c>
      <c r="C9" s="427">
        <v>253</v>
      </c>
      <c r="D9" s="419">
        <v>3.5868055555555553E-3</v>
      </c>
      <c r="E9" s="420">
        <v>3</v>
      </c>
      <c r="F9" s="80"/>
      <c r="G9" s="51"/>
      <c r="H9" s="53"/>
      <c r="I9" s="56"/>
      <c r="J9" s="5"/>
      <c r="K9" s="5"/>
      <c r="L9" s="126"/>
    </row>
    <row r="10" spans="1:12" s="11" customFormat="1" ht="25.05" customHeight="1" x14ac:dyDescent="0.25">
      <c r="A10" s="109">
        <v>4</v>
      </c>
      <c r="B10" s="143" t="s">
        <v>37</v>
      </c>
      <c r="C10" s="428">
        <v>228</v>
      </c>
      <c r="D10" s="146"/>
      <c r="E10" s="99">
        <v>4</v>
      </c>
      <c r="F10" s="80"/>
      <c r="G10" s="51"/>
      <c r="H10" s="53"/>
      <c r="I10" s="56"/>
      <c r="J10" s="5"/>
      <c r="K10" s="5"/>
      <c r="L10" s="127"/>
    </row>
    <row r="11" spans="1:12" s="11" customFormat="1" ht="25.05" customHeight="1" x14ac:dyDescent="0.25">
      <c r="A11" s="100">
        <v>5</v>
      </c>
      <c r="B11" s="143" t="s">
        <v>38</v>
      </c>
      <c r="C11" s="429">
        <v>227</v>
      </c>
      <c r="D11" s="146">
        <v>3.8726851851851852E-3</v>
      </c>
      <c r="E11" s="209">
        <v>5</v>
      </c>
      <c r="F11" s="80"/>
      <c r="G11" s="51"/>
      <c r="H11" s="53"/>
      <c r="I11" s="56"/>
      <c r="J11" s="5"/>
      <c r="K11" s="5"/>
      <c r="L11" s="128"/>
    </row>
    <row r="12" spans="1:12" s="11" customFormat="1" ht="25.05" customHeight="1" x14ac:dyDescent="0.25">
      <c r="A12" s="100">
        <v>6</v>
      </c>
      <c r="B12" s="143" t="s">
        <v>109</v>
      </c>
      <c r="C12" s="428">
        <v>222</v>
      </c>
      <c r="D12" s="146">
        <v>3.5902777777777777E-3</v>
      </c>
      <c r="E12" s="99">
        <v>6</v>
      </c>
      <c r="F12" s="80"/>
      <c r="G12" s="51"/>
      <c r="H12" s="53"/>
      <c r="I12" s="56"/>
      <c r="L12" s="128"/>
    </row>
    <row r="13" spans="1:12" s="11" customFormat="1" ht="25.05" customHeight="1" x14ac:dyDescent="0.25">
      <c r="A13" s="109">
        <v>7</v>
      </c>
      <c r="B13" s="143" t="s">
        <v>20</v>
      </c>
      <c r="C13" s="428">
        <v>198</v>
      </c>
      <c r="D13" s="146">
        <v>5.3009259259259251E-3</v>
      </c>
      <c r="E13" s="99">
        <v>7</v>
      </c>
      <c r="F13" s="80"/>
      <c r="G13" s="51"/>
      <c r="H13" s="53"/>
      <c r="I13" s="56"/>
      <c r="J13" s="5"/>
      <c r="K13" s="5"/>
      <c r="L13" s="127"/>
    </row>
    <row r="14" spans="1:12" s="11" customFormat="1" ht="25.05" customHeight="1" x14ac:dyDescent="0.25">
      <c r="A14" s="100">
        <v>8</v>
      </c>
      <c r="B14" s="143" t="s">
        <v>111</v>
      </c>
      <c r="C14" s="428">
        <v>176</v>
      </c>
      <c r="D14" s="146">
        <v>3.5069444444444445E-3</v>
      </c>
      <c r="E14" s="99">
        <v>8</v>
      </c>
      <c r="F14" s="80"/>
      <c r="G14" s="51"/>
      <c r="H14" s="53"/>
      <c r="I14" s="56"/>
      <c r="L14" s="128"/>
    </row>
    <row r="15" spans="1:12" s="11" customFormat="1" ht="25.05" customHeight="1" x14ac:dyDescent="0.25">
      <c r="A15" s="100">
        <v>9</v>
      </c>
      <c r="B15" s="143" t="s">
        <v>121</v>
      </c>
      <c r="C15" s="428">
        <v>173</v>
      </c>
      <c r="D15" s="146">
        <v>3.5856481481481481E-3</v>
      </c>
      <c r="E15" s="209">
        <v>9</v>
      </c>
      <c r="F15" s="80"/>
      <c r="G15" s="51"/>
      <c r="H15" s="53"/>
      <c r="I15" s="56"/>
      <c r="J15" s="5"/>
      <c r="K15" s="5"/>
      <c r="L15" s="129"/>
    </row>
    <row r="16" spans="1:12" s="11" customFormat="1" ht="25.05" customHeight="1" x14ac:dyDescent="0.25">
      <c r="A16" s="109">
        <v>10</v>
      </c>
      <c r="B16" s="143" t="s">
        <v>112</v>
      </c>
      <c r="C16" s="428">
        <v>162</v>
      </c>
      <c r="D16" s="146">
        <v>5.5601851851851845E-3</v>
      </c>
      <c r="E16" s="99">
        <v>10</v>
      </c>
      <c r="F16" s="80"/>
      <c r="G16" s="51"/>
      <c r="H16" s="53"/>
      <c r="I16" s="56"/>
      <c r="L16" s="129"/>
    </row>
    <row r="17" spans="1:12" s="11" customFormat="1" ht="25.05" customHeight="1" x14ac:dyDescent="0.25">
      <c r="A17" s="100">
        <v>11</v>
      </c>
      <c r="B17" s="143" t="s">
        <v>120</v>
      </c>
      <c r="C17" s="428">
        <v>155</v>
      </c>
      <c r="D17" s="146">
        <v>5.3078703703703699E-3</v>
      </c>
      <c r="E17" s="99">
        <v>11</v>
      </c>
      <c r="F17" s="80"/>
      <c r="G17" s="51"/>
      <c r="H17" s="53"/>
      <c r="I17" s="56"/>
      <c r="L17" s="127"/>
    </row>
    <row r="18" spans="1:12" s="11" customFormat="1" ht="25.05" customHeight="1" x14ac:dyDescent="0.25">
      <c r="A18" s="100">
        <v>12</v>
      </c>
      <c r="B18" s="143" t="s">
        <v>30</v>
      </c>
      <c r="C18" s="428">
        <v>149</v>
      </c>
      <c r="D18" s="146">
        <v>6.2615740740740748E-3</v>
      </c>
      <c r="E18" s="99">
        <v>12</v>
      </c>
      <c r="F18" s="80"/>
      <c r="G18" s="51"/>
      <c r="H18" s="53"/>
      <c r="I18" s="56"/>
      <c r="J18" s="5"/>
      <c r="K18" s="5"/>
      <c r="L18" s="128"/>
    </row>
    <row r="19" spans="1:12" s="11" customFormat="1" ht="25.05" customHeight="1" x14ac:dyDescent="0.25">
      <c r="A19" s="109">
        <v>13</v>
      </c>
      <c r="B19" s="143" t="s">
        <v>42</v>
      </c>
      <c r="C19" s="428">
        <v>143</v>
      </c>
      <c r="D19" s="146">
        <v>3.4953703703703705E-3</v>
      </c>
      <c r="E19" s="209">
        <v>13</v>
      </c>
      <c r="F19" s="80"/>
      <c r="G19" s="51"/>
      <c r="H19" s="53"/>
      <c r="I19" s="56"/>
      <c r="L19" s="128"/>
    </row>
    <row r="20" spans="1:12" s="11" customFormat="1" ht="25.05" customHeight="1" x14ac:dyDescent="0.35">
      <c r="A20" s="100">
        <v>14</v>
      </c>
      <c r="B20" s="143" t="s">
        <v>277</v>
      </c>
      <c r="C20" s="428">
        <v>140</v>
      </c>
      <c r="D20" s="146">
        <v>4.0347222222222225E-3</v>
      </c>
      <c r="E20" s="99">
        <v>14</v>
      </c>
      <c r="F20" s="80"/>
      <c r="G20" s="51"/>
      <c r="H20" s="53"/>
      <c r="I20" s="56"/>
      <c r="J20" s="5"/>
      <c r="K20" s="5"/>
      <c r="L20" s="130"/>
    </row>
    <row r="21" spans="1:12" s="11" customFormat="1" ht="25.05" customHeight="1" x14ac:dyDescent="0.25">
      <c r="A21" s="100">
        <v>15</v>
      </c>
      <c r="B21" s="143" t="s">
        <v>31</v>
      </c>
      <c r="C21" s="428">
        <v>137</v>
      </c>
      <c r="D21" s="146"/>
      <c r="E21" s="99">
        <v>15</v>
      </c>
      <c r="F21" s="80"/>
      <c r="G21" s="51"/>
      <c r="H21" s="53"/>
      <c r="I21" s="56"/>
      <c r="J21" s="5"/>
      <c r="K21" s="5"/>
      <c r="L21" s="118"/>
    </row>
    <row r="22" spans="1:12" ht="25.05" customHeight="1" x14ac:dyDescent="0.35">
      <c r="A22" s="109">
        <v>16</v>
      </c>
      <c r="B22" s="144" t="s">
        <v>17</v>
      </c>
      <c r="C22" s="430">
        <v>136</v>
      </c>
      <c r="D22" s="142"/>
      <c r="E22" s="99">
        <v>16</v>
      </c>
      <c r="F22" s="82" t="e">
        <f>#REF!</f>
        <v>#REF!</v>
      </c>
      <c r="G22" s="49" t="e">
        <f>#REF!</f>
        <v>#REF!</v>
      </c>
      <c r="H22" s="54" t="e">
        <f t="shared" ref="H22:H37" si="0">G22+E22</f>
        <v>#REF!</v>
      </c>
      <c r="I22" s="41">
        <v>2</v>
      </c>
      <c r="L22" s="130"/>
    </row>
    <row r="23" spans="1:12" ht="25.05" customHeight="1" x14ac:dyDescent="0.35">
      <c r="A23" s="100">
        <v>17</v>
      </c>
      <c r="B23" s="143" t="s">
        <v>18</v>
      </c>
      <c r="C23" s="428">
        <v>135</v>
      </c>
      <c r="D23" s="146">
        <v>6.6956018518518519E-3</v>
      </c>
      <c r="E23" s="209">
        <v>17</v>
      </c>
      <c r="F23" s="81" t="e">
        <f>#REF!</f>
        <v>#REF!</v>
      </c>
      <c r="G23" s="52" t="e">
        <f>#REF!</f>
        <v>#REF!</v>
      </c>
      <c r="H23" s="55" t="e">
        <f t="shared" si="0"/>
        <v>#REF!</v>
      </c>
      <c r="I23" s="40">
        <v>13</v>
      </c>
      <c r="L23" s="130"/>
    </row>
    <row r="24" spans="1:12" ht="25.05" customHeight="1" x14ac:dyDescent="0.35">
      <c r="A24" s="100">
        <v>18</v>
      </c>
      <c r="B24" s="143" t="s">
        <v>32</v>
      </c>
      <c r="C24" s="428">
        <v>133</v>
      </c>
      <c r="D24" s="146">
        <v>5.9375000000000009E-3</v>
      </c>
      <c r="E24" s="99">
        <v>18</v>
      </c>
      <c r="F24" s="82" t="e">
        <f>#REF!</f>
        <v>#REF!</v>
      </c>
      <c r="G24" s="49" t="e">
        <f>#REF!</f>
        <v>#REF!</v>
      </c>
      <c r="H24" s="54" t="e">
        <f t="shared" si="0"/>
        <v>#REF!</v>
      </c>
      <c r="I24" s="41">
        <v>3</v>
      </c>
      <c r="L24" s="130"/>
    </row>
    <row r="25" spans="1:12" ht="25.05" customHeight="1" x14ac:dyDescent="0.35">
      <c r="A25" s="109">
        <v>19</v>
      </c>
      <c r="B25" s="143" t="s">
        <v>63</v>
      </c>
      <c r="C25" s="428">
        <v>119</v>
      </c>
      <c r="D25" s="146"/>
      <c r="E25" s="99">
        <v>19</v>
      </c>
      <c r="F25" s="81" t="e">
        <f>#REF!</f>
        <v>#REF!</v>
      </c>
      <c r="G25" s="52">
        <v>17</v>
      </c>
      <c r="H25" s="55">
        <f t="shared" si="0"/>
        <v>36</v>
      </c>
      <c r="I25" s="40">
        <v>10</v>
      </c>
      <c r="L25" s="130"/>
    </row>
    <row r="26" spans="1:12" ht="25.05" customHeight="1" x14ac:dyDescent="0.25">
      <c r="A26" s="100">
        <v>20</v>
      </c>
      <c r="B26" s="143" t="s">
        <v>119</v>
      </c>
      <c r="C26" s="428">
        <v>110</v>
      </c>
      <c r="D26" s="146"/>
      <c r="E26" s="99">
        <v>20</v>
      </c>
      <c r="F26" s="81" t="e">
        <f>#REF!</f>
        <v>#REF!</v>
      </c>
      <c r="G26" s="52">
        <v>14</v>
      </c>
      <c r="H26" s="55">
        <f t="shared" si="0"/>
        <v>34</v>
      </c>
      <c r="I26" s="50" t="s">
        <v>47</v>
      </c>
    </row>
    <row r="27" spans="1:12" ht="25.05" customHeight="1" x14ac:dyDescent="0.35">
      <c r="A27" s="100">
        <v>21</v>
      </c>
      <c r="B27" s="143" t="s">
        <v>40</v>
      </c>
      <c r="C27" s="428">
        <v>102</v>
      </c>
      <c r="D27" s="146">
        <v>2.2685185185185182E-3</v>
      </c>
      <c r="E27" s="209">
        <v>21</v>
      </c>
      <c r="F27" s="81" t="e">
        <f>#REF!</f>
        <v>#REF!</v>
      </c>
      <c r="G27" s="52" t="e">
        <f>#REF!</f>
        <v>#REF!</v>
      </c>
      <c r="H27" s="55" t="e">
        <f t="shared" si="0"/>
        <v>#REF!</v>
      </c>
      <c r="I27" s="40">
        <v>4</v>
      </c>
      <c r="J27" s="11"/>
      <c r="K27" s="11"/>
      <c r="L27" s="130"/>
    </row>
    <row r="28" spans="1:12" ht="25.05" customHeight="1" x14ac:dyDescent="0.35">
      <c r="A28" s="109">
        <v>22</v>
      </c>
      <c r="B28" s="143" t="s">
        <v>110</v>
      </c>
      <c r="C28" s="428">
        <v>102</v>
      </c>
      <c r="D28" s="146">
        <v>5.107638888888889E-3</v>
      </c>
      <c r="E28" s="99">
        <v>22</v>
      </c>
      <c r="F28" s="81" t="e">
        <f>#REF!</f>
        <v>#REF!</v>
      </c>
      <c r="G28" s="52">
        <v>12</v>
      </c>
      <c r="H28" s="55">
        <f t="shared" si="0"/>
        <v>34</v>
      </c>
      <c r="I28" s="50" t="s">
        <v>47</v>
      </c>
      <c r="L28" s="130"/>
    </row>
    <row r="29" spans="1:12" ht="25.05" customHeight="1" x14ac:dyDescent="0.25">
      <c r="A29" s="100">
        <v>23</v>
      </c>
      <c r="B29" s="143" t="s">
        <v>78</v>
      </c>
      <c r="C29" s="428">
        <v>101</v>
      </c>
      <c r="D29" s="146">
        <v>2.8240740740740739E-3</v>
      </c>
      <c r="E29" s="99">
        <v>23</v>
      </c>
      <c r="F29" s="81" t="e">
        <f>#REF!</f>
        <v>#REF!</v>
      </c>
      <c r="G29" s="52" t="e">
        <f>#REF!</f>
        <v>#REF!</v>
      </c>
      <c r="H29" s="55" t="e">
        <f t="shared" si="0"/>
        <v>#REF!</v>
      </c>
      <c r="I29" s="50" t="s">
        <v>48</v>
      </c>
      <c r="J29" s="11"/>
      <c r="K29" s="11"/>
      <c r="L29" s="128"/>
    </row>
    <row r="30" spans="1:12" ht="25.05" customHeight="1" x14ac:dyDescent="0.35">
      <c r="A30" s="100">
        <v>24</v>
      </c>
      <c r="B30" s="143" t="s">
        <v>70</v>
      </c>
      <c r="C30" s="428">
        <v>94</v>
      </c>
      <c r="D30" s="146">
        <v>4.9085648148148144E-3</v>
      </c>
      <c r="E30" s="99">
        <v>24</v>
      </c>
      <c r="F30" s="81" t="e">
        <f>#REF!</f>
        <v>#REF!</v>
      </c>
      <c r="G30" s="52" t="e">
        <f>#REF!</f>
        <v>#REF!</v>
      </c>
      <c r="H30" s="55" t="e">
        <f t="shared" si="0"/>
        <v>#REF!</v>
      </c>
      <c r="I30" s="40">
        <v>15</v>
      </c>
      <c r="L30" s="130"/>
    </row>
    <row r="31" spans="1:12" ht="25.05" customHeight="1" x14ac:dyDescent="0.25">
      <c r="A31" s="109">
        <v>25</v>
      </c>
      <c r="B31" s="143" t="s">
        <v>72</v>
      </c>
      <c r="C31" s="428">
        <v>93</v>
      </c>
      <c r="D31" s="146">
        <v>5.1238425925925922E-3</v>
      </c>
      <c r="E31" s="209">
        <v>25</v>
      </c>
      <c r="F31" s="81" t="e">
        <f>#REF!</f>
        <v>#REF!</v>
      </c>
      <c r="G31" s="52" t="e">
        <f>#REF!</f>
        <v>#REF!</v>
      </c>
      <c r="H31" s="55" t="e">
        <f t="shared" si="0"/>
        <v>#REF!</v>
      </c>
      <c r="I31" s="40">
        <v>5</v>
      </c>
      <c r="L31" s="128"/>
    </row>
    <row r="32" spans="1:12" ht="25.05" customHeight="1" x14ac:dyDescent="0.35">
      <c r="A32" s="100">
        <v>26</v>
      </c>
      <c r="B32" s="143" t="s">
        <v>33</v>
      </c>
      <c r="C32" s="428">
        <v>88</v>
      </c>
      <c r="D32" s="146"/>
      <c r="E32" s="99">
        <v>26</v>
      </c>
      <c r="F32" s="81" t="e">
        <f>#REF!</f>
        <v>#REF!</v>
      </c>
      <c r="G32" s="52">
        <v>14</v>
      </c>
      <c r="H32" s="55">
        <f t="shared" si="0"/>
        <v>40</v>
      </c>
      <c r="I32" s="40">
        <v>12</v>
      </c>
      <c r="J32" s="11"/>
      <c r="K32" s="11"/>
      <c r="L32" s="130"/>
    </row>
    <row r="33" spans="1:12" ht="25.05" customHeight="1" x14ac:dyDescent="0.25">
      <c r="A33" s="100">
        <v>27</v>
      </c>
      <c r="B33" s="143" t="s">
        <v>19</v>
      </c>
      <c r="C33" s="428">
        <v>84</v>
      </c>
      <c r="D33" s="146"/>
      <c r="E33" s="99">
        <v>27</v>
      </c>
      <c r="F33" s="81" t="e">
        <f>#REF!</f>
        <v>#REF!</v>
      </c>
      <c r="G33" s="52" t="e">
        <f>#REF!</f>
        <v>#REF!</v>
      </c>
      <c r="H33" s="55" t="e">
        <f t="shared" si="0"/>
        <v>#REF!</v>
      </c>
      <c r="I33" s="50" t="s">
        <v>47</v>
      </c>
      <c r="J33" s="11"/>
      <c r="K33" s="11"/>
      <c r="L33" s="128"/>
    </row>
    <row r="34" spans="1:12" ht="25.05" customHeight="1" x14ac:dyDescent="0.35">
      <c r="A34" s="109">
        <v>28</v>
      </c>
      <c r="B34" s="144" t="s">
        <v>410</v>
      </c>
      <c r="C34" s="428">
        <v>76</v>
      </c>
      <c r="D34" s="146">
        <v>4.8148148148148152E-3</v>
      </c>
      <c r="E34" s="99">
        <v>28</v>
      </c>
      <c r="F34" s="81" t="e">
        <f>#REF!</f>
        <v>#REF!</v>
      </c>
      <c r="G34" s="52">
        <v>22</v>
      </c>
      <c r="H34" s="55">
        <f t="shared" si="0"/>
        <v>50</v>
      </c>
      <c r="I34" s="40">
        <v>20</v>
      </c>
      <c r="L34" s="130"/>
    </row>
    <row r="35" spans="1:12" ht="25.05" customHeight="1" x14ac:dyDescent="0.25">
      <c r="A35" s="100">
        <v>29</v>
      </c>
      <c r="B35" s="143" t="s">
        <v>278</v>
      </c>
      <c r="C35" s="428">
        <v>60</v>
      </c>
      <c r="D35" s="146">
        <v>2.9849537037037032E-3</v>
      </c>
      <c r="E35" s="209">
        <v>29</v>
      </c>
      <c r="F35" s="81" t="e">
        <f>#REF!</f>
        <v>#REF!</v>
      </c>
      <c r="G35" s="52" t="e">
        <f>#REF!</f>
        <v>#REF!</v>
      </c>
      <c r="H35" s="55" t="e">
        <f t="shared" si="0"/>
        <v>#REF!</v>
      </c>
      <c r="I35" s="50" t="s">
        <v>47</v>
      </c>
      <c r="L35" s="131"/>
    </row>
    <row r="36" spans="1:12" ht="25.05" customHeight="1" x14ac:dyDescent="0.35">
      <c r="A36" s="100">
        <v>30</v>
      </c>
      <c r="B36" s="145" t="s">
        <v>67</v>
      </c>
      <c r="C36" s="428">
        <v>58</v>
      </c>
      <c r="D36" s="146">
        <v>3.7060185185185186E-3</v>
      </c>
      <c r="E36" s="99">
        <v>30</v>
      </c>
      <c r="F36" s="81" t="e">
        <f>#REF!</f>
        <v>#REF!</v>
      </c>
      <c r="G36" s="52">
        <v>9</v>
      </c>
      <c r="H36" s="55">
        <f t="shared" si="0"/>
        <v>39</v>
      </c>
      <c r="I36" s="40">
        <v>11</v>
      </c>
      <c r="J36" s="11"/>
      <c r="K36" s="11"/>
      <c r="L36" s="130"/>
    </row>
    <row r="37" spans="1:12" ht="25.05" customHeight="1" x14ac:dyDescent="0.25">
      <c r="A37" s="109">
        <v>31</v>
      </c>
      <c r="B37" s="143" t="s">
        <v>57</v>
      </c>
      <c r="C37" s="428">
        <v>55</v>
      </c>
      <c r="D37" s="146">
        <v>3.5092592592592593E-3</v>
      </c>
      <c r="E37" s="99">
        <v>31</v>
      </c>
      <c r="F37" s="81" t="e">
        <f>#REF!</f>
        <v>#REF!</v>
      </c>
      <c r="G37" s="52">
        <v>22</v>
      </c>
      <c r="H37" s="55">
        <f t="shared" si="0"/>
        <v>53</v>
      </c>
      <c r="I37" s="40">
        <v>21</v>
      </c>
      <c r="J37" s="12"/>
      <c r="L37" s="128"/>
    </row>
    <row r="38" spans="1:12" ht="25.05" customHeight="1" x14ac:dyDescent="0.25">
      <c r="A38" s="100">
        <v>32</v>
      </c>
      <c r="B38" s="143" t="s">
        <v>440</v>
      </c>
      <c r="C38" s="428">
        <v>51</v>
      </c>
      <c r="D38" s="146"/>
      <c r="E38" s="99">
        <v>32</v>
      </c>
      <c r="F38" s="81" t="e">
        <f>#REF!</f>
        <v>#REF!</v>
      </c>
      <c r="G38" s="52">
        <v>12</v>
      </c>
      <c r="H38" s="55" t="e">
        <f>G38+#REF!</f>
        <v>#REF!</v>
      </c>
      <c r="I38" s="50" t="s">
        <v>48</v>
      </c>
      <c r="J38" s="11"/>
    </row>
    <row r="39" spans="1:12" ht="25.05" customHeight="1" x14ac:dyDescent="0.25">
      <c r="A39" s="100">
        <v>33</v>
      </c>
      <c r="B39" s="143" t="s">
        <v>16</v>
      </c>
      <c r="C39" s="428">
        <v>22</v>
      </c>
      <c r="D39" s="10"/>
      <c r="E39" s="209">
        <v>33</v>
      </c>
      <c r="F39" s="123"/>
      <c r="G39" s="124"/>
      <c r="H39" s="125"/>
      <c r="I39" s="29"/>
      <c r="L39"/>
    </row>
    <row r="40" spans="1:12" ht="25.05" customHeight="1" x14ac:dyDescent="0.25">
      <c r="A40" s="109">
        <v>34</v>
      </c>
      <c r="B40" s="143" t="s">
        <v>74</v>
      </c>
      <c r="C40" s="428">
        <v>19</v>
      </c>
      <c r="D40" s="146">
        <v>5.2280092592592595E-3</v>
      </c>
      <c r="E40" s="99">
        <v>34</v>
      </c>
      <c r="F40" s="123"/>
      <c r="G40" s="124"/>
      <c r="H40" s="125"/>
      <c r="I40" s="29"/>
      <c r="L40"/>
    </row>
    <row r="41" spans="1:12" ht="25.05" customHeight="1" thickBot="1" x14ac:dyDescent="0.3">
      <c r="A41" s="432">
        <v>35</v>
      </c>
      <c r="B41" s="433" t="s">
        <v>80</v>
      </c>
      <c r="C41" s="431">
        <v>34</v>
      </c>
      <c r="D41" s="434">
        <v>6.664351851851851E-3</v>
      </c>
      <c r="E41" s="435" t="s">
        <v>411</v>
      </c>
      <c r="F41" s="123"/>
      <c r="G41" s="124"/>
      <c r="H41" s="125"/>
      <c r="I41" s="29"/>
      <c r="L41"/>
    </row>
    <row r="42" spans="1:12" ht="19.5" customHeight="1" x14ac:dyDescent="0.25">
      <c r="A42" s="119"/>
      <c r="C42" s="120"/>
      <c r="D42" s="121"/>
      <c r="E42" s="122"/>
      <c r="F42" s="123"/>
      <c r="G42" s="124"/>
      <c r="H42" s="125"/>
      <c r="I42" s="29"/>
      <c r="L42"/>
    </row>
    <row r="43" spans="1:12" ht="38.25" customHeight="1" x14ac:dyDescent="0.4">
      <c r="A43" s="331" t="s">
        <v>4</v>
      </c>
      <c r="B43" s="332"/>
      <c r="C43" s="334" t="s">
        <v>465</v>
      </c>
      <c r="D43" s="334" t="s">
        <v>465</v>
      </c>
      <c r="E43" s="335"/>
      <c r="F43" s="335"/>
      <c r="G43" s="335"/>
      <c r="I43" s="14"/>
      <c r="L43" s="117"/>
    </row>
    <row r="44" spans="1:12" x14ac:dyDescent="0.25">
      <c r="L44"/>
    </row>
    <row r="45" spans="1:12" x14ac:dyDescent="0.25">
      <c r="L45" s="117"/>
    </row>
    <row r="46" spans="1:12" x14ac:dyDescent="0.25">
      <c r="L46"/>
    </row>
    <row r="47" spans="1:12" x14ac:dyDescent="0.25">
      <c r="L47" s="117"/>
    </row>
    <row r="48" spans="1:12" x14ac:dyDescent="0.25">
      <c r="L48"/>
    </row>
    <row r="49" spans="12:12" x14ac:dyDescent="0.25">
      <c r="L49" s="117"/>
    </row>
    <row r="50" spans="12:12" x14ac:dyDescent="0.25">
      <c r="L50"/>
    </row>
    <row r="51" spans="12:12" x14ac:dyDescent="0.25">
      <c r="L51" s="117"/>
    </row>
    <row r="52" spans="12:12" x14ac:dyDescent="0.25">
      <c r="L52"/>
    </row>
    <row r="53" spans="12:12" x14ac:dyDescent="0.25">
      <c r="L53" s="117"/>
    </row>
    <row r="54" spans="12:12" x14ac:dyDescent="0.25">
      <c r="L54"/>
    </row>
    <row r="55" spans="12:12" x14ac:dyDescent="0.25">
      <c r="L55" s="117"/>
    </row>
    <row r="56" spans="12:12" x14ac:dyDescent="0.25">
      <c r="L56"/>
    </row>
    <row r="57" spans="12:12" x14ac:dyDescent="0.25">
      <c r="L57" s="117"/>
    </row>
    <row r="58" spans="12:12" x14ac:dyDescent="0.25">
      <c r="L58"/>
    </row>
    <row r="59" spans="12:12" x14ac:dyDescent="0.25">
      <c r="L59" s="117"/>
    </row>
    <row r="60" spans="12:12" x14ac:dyDescent="0.25">
      <c r="L60"/>
    </row>
    <row r="61" spans="12:12" x14ac:dyDescent="0.25">
      <c r="L61" s="117"/>
    </row>
    <row r="62" spans="12:12" x14ac:dyDescent="0.25">
      <c r="L62"/>
    </row>
    <row r="63" spans="12:12" x14ac:dyDescent="0.25">
      <c r="L63" s="117"/>
    </row>
    <row r="64" spans="12:12" x14ac:dyDescent="0.25">
      <c r="L64"/>
    </row>
    <row r="65" spans="12:12" x14ac:dyDescent="0.25">
      <c r="L65" s="117"/>
    </row>
    <row r="66" spans="12:12" x14ac:dyDescent="0.25">
      <c r="L66"/>
    </row>
    <row r="67" spans="12:12" x14ac:dyDescent="0.25">
      <c r="L67" s="118"/>
    </row>
  </sheetData>
  <autoFilter ref="A6:E41">
    <sortState ref="A7:E41">
      <sortCondition descending="1" ref="C6:C41"/>
    </sortState>
  </autoFilter>
  <sortState ref="B8:D45">
    <sortCondition ref="C8:C45"/>
  </sortState>
  <mergeCells count="2">
    <mergeCell ref="A4:I4"/>
    <mergeCell ref="B1:E1"/>
  </mergeCells>
  <conditionalFormatting sqref="E2 E4:E5 E7:E42 E44:E1048576">
    <cfRule type="cellIs" dxfId="48" priority="2" operator="between">
      <formula>1</formula>
      <formula>3</formula>
    </cfRule>
  </conditionalFormatting>
  <conditionalFormatting sqref="E6">
    <cfRule type="cellIs" dxfId="47" priority="1" operator="between">
      <formula>1</formula>
      <formula>3</formula>
    </cfRule>
  </conditionalFormatting>
  <printOptions horizontalCentered="1"/>
  <pageMargins left="0.59055118110236227" right="0.39370078740157483" top="0" bottom="0" header="0.51181102362204722" footer="0.39370078740157483"/>
  <pageSetup paperSize="9" scale="73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3"/>
  <sheetViews>
    <sheetView tabSelected="1" view="pageBreakPreview" zoomScale="70" zoomScaleNormal="100" zoomScaleSheetLayoutView="70" workbookViewId="0">
      <pane ySplit="5" topLeftCell="A255" activePane="bottomLeft" state="frozen"/>
      <selection pane="bottomLeft" activeCell="O329" sqref="O329"/>
    </sheetView>
  </sheetViews>
  <sheetFormatPr defaultColWidth="9.109375" defaultRowHeight="17.399999999999999" x14ac:dyDescent="0.25"/>
  <cols>
    <col min="1" max="1" width="8.33203125" style="26" customWidth="1"/>
    <col min="2" max="2" width="10.6640625" style="26" customWidth="1"/>
    <col min="3" max="3" width="70" style="88" customWidth="1"/>
    <col min="4" max="4" width="15.5546875" style="88" hidden="1" customWidth="1"/>
    <col min="5" max="5" width="17.88671875" style="92" customWidth="1"/>
    <col min="6" max="6" width="22.44140625" style="92" customWidth="1"/>
    <col min="7" max="7" width="16.33203125" style="92" hidden="1" customWidth="1"/>
    <col min="8" max="8" width="14.6640625" style="92" hidden="1" customWidth="1"/>
    <col min="9" max="9" width="20.6640625" style="93" customWidth="1"/>
    <col min="10" max="10" width="12" style="90" hidden="1" customWidth="1"/>
    <col min="11" max="11" width="17.33203125" style="90" hidden="1" customWidth="1"/>
    <col min="12" max="12" width="15.88671875" style="91" customWidth="1"/>
    <col min="13" max="13" width="11.6640625" style="26" customWidth="1"/>
    <col min="14" max="14" width="32.109375" style="29" customWidth="1"/>
    <col min="15" max="15" width="65.88671875" style="34" customWidth="1"/>
    <col min="16" max="16" width="28.88671875" style="34" customWidth="1"/>
    <col min="17" max="17" width="33.33203125" style="34" customWidth="1"/>
    <col min="18" max="16384" width="9.109375" style="34"/>
  </cols>
  <sheetData>
    <row r="1" spans="1:14" ht="36.6" customHeight="1" x14ac:dyDescent="0.25">
      <c r="A1"/>
      <c r="B1" s="135"/>
      <c r="C1" s="486" t="s">
        <v>25</v>
      </c>
      <c r="D1" s="486"/>
      <c r="E1" s="486"/>
      <c r="F1" s="486"/>
      <c r="G1" s="486"/>
      <c r="H1" s="486"/>
      <c r="I1" s="486"/>
      <c r="J1" s="486"/>
      <c r="K1" s="486"/>
      <c r="L1" s="486"/>
      <c r="M1" s="18"/>
      <c r="N1" s="18"/>
    </row>
    <row r="2" spans="1:14" ht="45.75" customHeight="1" x14ac:dyDescent="0.25">
      <c r="A2" s="473" t="s">
        <v>459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N2" s="26"/>
    </row>
    <row r="3" spans="1:14" ht="23.4" customHeight="1" x14ac:dyDescent="0.25">
      <c r="A3" s="137"/>
      <c r="B3" s="137"/>
      <c r="C3" s="136" t="s">
        <v>460</v>
      </c>
      <c r="D3" s="137"/>
      <c r="E3" s="137"/>
      <c r="F3" s="137"/>
      <c r="G3" s="137"/>
      <c r="H3" s="137"/>
      <c r="I3" s="137"/>
      <c r="J3" s="137"/>
      <c r="K3" s="137"/>
      <c r="L3" s="138" t="s">
        <v>50</v>
      </c>
      <c r="N3" s="26"/>
    </row>
    <row r="4" spans="1:14" ht="45.75" customHeight="1" thickBot="1" x14ac:dyDescent="0.3">
      <c r="A4" s="473" t="s">
        <v>157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N4" s="26"/>
    </row>
    <row r="5" spans="1:14" ht="57.75" customHeight="1" thickBot="1" x14ac:dyDescent="0.3">
      <c r="A5" s="320" t="s">
        <v>24</v>
      </c>
      <c r="B5" s="321"/>
      <c r="C5" s="322" t="s">
        <v>461</v>
      </c>
      <c r="D5" s="323"/>
      <c r="E5" s="324" t="s">
        <v>443</v>
      </c>
      <c r="F5" s="324" t="s">
        <v>444</v>
      </c>
      <c r="G5" s="324" t="s">
        <v>154</v>
      </c>
      <c r="H5" s="324" t="s">
        <v>83</v>
      </c>
      <c r="I5" s="325" t="s">
        <v>155</v>
      </c>
      <c r="J5" s="326" t="s">
        <v>3</v>
      </c>
      <c r="K5" s="326" t="s">
        <v>49</v>
      </c>
      <c r="L5" s="327" t="s">
        <v>2</v>
      </c>
      <c r="N5" s="111"/>
    </row>
    <row r="6" spans="1:14" ht="21.6" hidden="1" thickBot="1" x14ac:dyDescent="0.3">
      <c r="A6" s="211"/>
      <c r="B6" s="212"/>
      <c r="C6" s="213" t="s">
        <v>86</v>
      </c>
      <c r="D6" s="212"/>
      <c r="E6" s="214"/>
      <c r="F6" s="214"/>
      <c r="G6" s="214"/>
      <c r="H6" s="214"/>
      <c r="I6" s="214"/>
      <c r="J6" s="214">
        <f>I6</f>
        <v>0</v>
      </c>
      <c r="K6" s="214"/>
      <c r="L6" s="215"/>
    </row>
    <row r="7" spans="1:14" ht="21.6" hidden="1" thickBot="1" x14ac:dyDescent="0.3">
      <c r="A7" s="216">
        <v>1</v>
      </c>
      <c r="B7" s="217"/>
      <c r="C7" s="218"/>
      <c r="D7" s="219"/>
      <c r="E7" s="220"/>
      <c r="F7" s="220"/>
      <c r="G7" s="220" t="e">
        <f>E7+#REF!</f>
        <v>#REF!</v>
      </c>
      <c r="H7" s="477"/>
      <c r="I7" s="474" t="e">
        <f>SUM(G7:G14)+H7-(MAX(G7:G14))</f>
        <v>#REF!</v>
      </c>
      <c r="J7" s="220"/>
      <c r="K7" s="480"/>
      <c r="L7" s="483"/>
    </row>
    <row r="8" spans="1:14" ht="21.6" hidden="1" thickBot="1" x14ac:dyDescent="0.3">
      <c r="A8" s="221">
        <v>2</v>
      </c>
      <c r="B8" s="222"/>
      <c r="C8" s="223"/>
      <c r="D8" s="224"/>
      <c r="E8" s="225"/>
      <c r="F8" s="225"/>
      <c r="G8" s="225" t="e">
        <f>E8+#REF!</f>
        <v>#REF!</v>
      </c>
      <c r="H8" s="478"/>
      <c r="I8" s="475"/>
      <c r="J8" s="225"/>
      <c r="K8" s="481"/>
      <c r="L8" s="484"/>
    </row>
    <row r="9" spans="1:14" ht="21.6" hidden="1" thickBot="1" x14ac:dyDescent="0.3">
      <c r="A9" s="221">
        <v>3</v>
      </c>
      <c r="B9" s="222"/>
      <c r="C9" s="223"/>
      <c r="D9" s="224"/>
      <c r="E9" s="225"/>
      <c r="F9" s="225"/>
      <c r="G9" s="225" t="e">
        <f>E9+#REF!</f>
        <v>#REF!</v>
      </c>
      <c r="H9" s="478"/>
      <c r="I9" s="475"/>
      <c r="J9" s="225"/>
      <c r="K9" s="481"/>
      <c r="L9" s="484"/>
      <c r="M9" s="92"/>
    </row>
    <row r="10" spans="1:14" ht="21.6" hidden="1" thickBot="1" x14ac:dyDescent="0.3">
      <c r="A10" s="221">
        <v>4</v>
      </c>
      <c r="B10" s="222"/>
      <c r="C10" s="223"/>
      <c r="D10" s="224"/>
      <c r="E10" s="225"/>
      <c r="F10" s="225"/>
      <c r="G10" s="225" t="e">
        <f>E10+#REF!</f>
        <v>#REF!</v>
      </c>
      <c r="H10" s="478"/>
      <c r="I10" s="475"/>
      <c r="J10" s="225"/>
      <c r="K10" s="481"/>
      <c r="L10" s="484"/>
      <c r="N10" s="98" t="e">
        <f>G7+G8+G9+G10+G11+G12+G13+G14</f>
        <v>#REF!</v>
      </c>
    </row>
    <row r="11" spans="1:14" ht="21.6" hidden="1" thickBot="1" x14ac:dyDescent="0.3">
      <c r="A11" s="221">
        <v>5</v>
      </c>
      <c r="B11" s="222"/>
      <c r="C11" s="223"/>
      <c r="D11" s="224"/>
      <c r="E11" s="225"/>
      <c r="F11" s="225"/>
      <c r="G11" s="225" t="e">
        <f>E11+#REF!</f>
        <v>#REF!</v>
      </c>
      <c r="H11" s="478"/>
      <c r="I11" s="475"/>
      <c r="J11" s="225"/>
      <c r="K11" s="481"/>
      <c r="L11" s="484"/>
      <c r="N11" s="98"/>
    </row>
    <row r="12" spans="1:14" ht="21.6" hidden="1" thickBot="1" x14ac:dyDescent="0.3">
      <c r="A12" s="221">
        <v>6</v>
      </c>
      <c r="B12" s="222"/>
      <c r="C12" s="223"/>
      <c r="D12" s="224"/>
      <c r="E12" s="225"/>
      <c r="F12" s="225"/>
      <c r="G12" s="225" t="e">
        <f>E12+#REF!</f>
        <v>#REF!</v>
      </c>
      <c r="H12" s="478"/>
      <c r="I12" s="475"/>
      <c r="J12" s="225"/>
      <c r="K12" s="481"/>
      <c r="L12" s="484"/>
      <c r="N12" s="98"/>
    </row>
    <row r="13" spans="1:14" ht="21.6" hidden="1" thickBot="1" x14ac:dyDescent="0.3">
      <c r="A13" s="221">
        <v>7</v>
      </c>
      <c r="B13" s="222"/>
      <c r="C13" s="223"/>
      <c r="D13" s="224"/>
      <c r="E13" s="225"/>
      <c r="F13" s="225"/>
      <c r="G13" s="225" t="e">
        <f>E13+#REF!</f>
        <v>#REF!</v>
      </c>
      <c r="H13" s="478"/>
      <c r="I13" s="475"/>
      <c r="J13" s="225"/>
      <c r="K13" s="481"/>
      <c r="L13" s="484"/>
      <c r="N13" s="98"/>
    </row>
    <row r="14" spans="1:14" ht="21.6" hidden="1" thickBot="1" x14ac:dyDescent="0.3">
      <c r="A14" s="226">
        <v>8</v>
      </c>
      <c r="B14" s="227"/>
      <c r="C14" s="228"/>
      <c r="D14" s="229"/>
      <c r="E14" s="230"/>
      <c r="F14" s="230"/>
      <c r="G14" s="230" t="e">
        <f>E14+#REF!</f>
        <v>#REF!</v>
      </c>
      <c r="H14" s="479"/>
      <c r="I14" s="476"/>
      <c r="J14" s="230"/>
      <c r="K14" s="482"/>
      <c r="L14" s="485"/>
      <c r="N14" s="98"/>
    </row>
    <row r="15" spans="1:14" ht="21.6" thickBot="1" x14ac:dyDescent="0.3">
      <c r="A15" s="318"/>
      <c r="B15" s="336" t="s">
        <v>122</v>
      </c>
      <c r="C15" s="337" t="s">
        <v>93</v>
      </c>
      <c r="D15" s="338"/>
      <c r="E15" s="339"/>
      <c r="F15" s="340"/>
      <c r="G15" s="340"/>
      <c r="H15" s="340"/>
      <c r="I15" s="340"/>
      <c r="J15" s="340"/>
      <c r="K15" s="340"/>
      <c r="L15" s="341"/>
    </row>
    <row r="16" spans="1:14" ht="25.05" customHeight="1" x14ac:dyDescent="0.25">
      <c r="A16" s="276">
        <v>1</v>
      </c>
      <c r="B16" s="317">
        <v>207</v>
      </c>
      <c r="C16" s="342" t="s">
        <v>269</v>
      </c>
      <c r="D16" s="343">
        <v>39450</v>
      </c>
      <c r="E16" s="344">
        <v>45</v>
      </c>
      <c r="F16" s="264">
        <v>45</v>
      </c>
      <c r="G16" s="266">
        <f t="shared" ref="G16:G23" si="0">E16</f>
        <v>45</v>
      </c>
      <c r="H16" s="466"/>
      <c r="I16" s="455">
        <f>SUM(F23,F16,F17,F21,F18,F22,F19)</f>
        <v>286</v>
      </c>
      <c r="J16" s="266"/>
      <c r="K16" s="458">
        <v>3.5879629629629629E-3</v>
      </c>
      <c r="L16" s="470">
        <v>1</v>
      </c>
    </row>
    <row r="17" spans="1:14" ht="25.05" customHeight="1" x14ac:dyDescent="0.25">
      <c r="A17" s="277">
        <v>2</v>
      </c>
      <c r="B17" s="313">
        <v>342</v>
      </c>
      <c r="C17" s="231" t="s">
        <v>270</v>
      </c>
      <c r="D17" s="232">
        <v>39721</v>
      </c>
      <c r="E17" s="233">
        <v>41</v>
      </c>
      <c r="F17" s="234">
        <v>41</v>
      </c>
      <c r="G17" s="235">
        <f t="shared" si="0"/>
        <v>41</v>
      </c>
      <c r="H17" s="467"/>
      <c r="I17" s="456"/>
      <c r="J17" s="235"/>
      <c r="K17" s="459"/>
      <c r="L17" s="471"/>
    </row>
    <row r="18" spans="1:14" ht="25.05" customHeight="1" x14ac:dyDescent="0.25">
      <c r="A18" s="277">
        <v>3</v>
      </c>
      <c r="B18" s="313">
        <v>461</v>
      </c>
      <c r="C18" s="231" t="s">
        <v>271</v>
      </c>
      <c r="D18" s="232">
        <v>39888</v>
      </c>
      <c r="E18" s="233">
        <v>39</v>
      </c>
      <c r="F18" s="234">
        <v>39</v>
      </c>
      <c r="G18" s="235">
        <f t="shared" si="0"/>
        <v>39</v>
      </c>
      <c r="H18" s="467"/>
      <c r="I18" s="456"/>
      <c r="J18" s="235"/>
      <c r="K18" s="459"/>
      <c r="L18" s="471"/>
    </row>
    <row r="19" spans="1:14" ht="25.05" customHeight="1" x14ac:dyDescent="0.25">
      <c r="A19" s="277">
        <v>4</v>
      </c>
      <c r="B19" s="313">
        <v>217</v>
      </c>
      <c r="C19" s="231" t="s">
        <v>272</v>
      </c>
      <c r="D19" s="232">
        <v>39946</v>
      </c>
      <c r="E19" s="233">
        <v>37</v>
      </c>
      <c r="F19" s="234">
        <v>37</v>
      </c>
      <c r="G19" s="235">
        <f t="shared" si="0"/>
        <v>37</v>
      </c>
      <c r="H19" s="467"/>
      <c r="I19" s="456"/>
      <c r="J19" s="235"/>
      <c r="K19" s="459"/>
      <c r="L19" s="471"/>
      <c r="N19" s="98">
        <f>F16+F17+F18+F19+F21+F22+F23</f>
        <v>286</v>
      </c>
    </row>
    <row r="20" spans="1:14" ht="25.05" customHeight="1" x14ac:dyDescent="0.25">
      <c r="A20" s="277">
        <v>5</v>
      </c>
      <c r="B20" s="313">
        <v>372</v>
      </c>
      <c r="C20" s="231" t="s">
        <v>273</v>
      </c>
      <c r="D20" s="232">
        <v>39964</v>
      </c>
      <c r="E20" s="233">
        <v>35</v>
      </c>
      <c r="F20" s="234"/>
      <c r="G20" s="235">
        <f t="shared" si="0"/>
        <v>35</v>
      </c>
      <c r="H20" s="467"/>
      <c r="I20" s="456"/>
      <c r="J20" s="235"/>
      <c r="K20" s="459"/>
      <c r="L20" s="471"/>
      <c r="N20" s="98"/>
    </row>
    <row r="21" spans="1:14" ht="25.05" customHeight="1" x14ac:dyDescent="0.25">
      <c r="A21" s="277">
        <v>6</v>
      </c>
      <c r="B21" s="313">
        <v>403</v>
      </c>
      <c r="C21" s="231" t="s">
        <v>274</v>
      </c>
      <c r="D21" s="232">
        <v>39952</v>
      </c>
      <c r="E21" s="233">
        <v>40</v>
      </c>
      <c r="F21" s="234">
        <v>40</v>
      </c>
      <c r="G21" s="235">
        <f t="shared" si="0"/>
        <v>40</v>
      </c>
      <c r="H21" s="467"/>
      <c r="I21" s="456"/>
      <c r="J21" s="235"/>
      <c r="K21" s="459"/>
      <c r="L21" s="471"/>
    </row>
    <row r="22" spans="1:14" ht="25.05" customHeight="1" x14ac:dyDescent="0.25">
      <c r="A22" s="277">
        <v>7</v>
      </c>
      <c r="B22" s="313">
        <v>435</v>
      </c>
      <c r="C22" s="231" t="s">
        <v>275</v>
      </c>
      <c r="D22" s="232">
        <v>40134</v>
      </c>
      <c r="E22" s="233">
        <v>39</v>
      </c>
      <c r="F22" s="234">
        <v>39</v>
      </c>
      <c r="G22" s="235">
        <f t="shared" si="0"/>
        <v>39</v>
      </c>
      <c r="H22" s="467"/>
      <c r="I22" s="456"/>
      <c r="J22" s="235"/>
      <c r="K22" s="459"/>
      <c r="L22" s="471"/>
    </row>
    <row r="23" spans="1:14" ht="25.05" customHeight="1" thickBot="1" x14ac:dyDescent="0.3">
      <c r="A23" s="288">
        <v>8</v>
      </c>
      <c r="B23" s="345">
        <v>438</v>
      </c>
      <c r="C23" s="346" t="s">
        <v>276</v>
      </c>
      <c r="D23" s="347">
        <v>40173</v>
      </c>
      <c r="E23" s="348">
        <v>45</v>
      </c>
      <c r="F23" s="270">
        <v>45</v>
      </c>
      <c r="G23" s="272">
        <f t="shared" si="0"/>
        <v>45</v>
      </c>
      <c r="H23" s="468"/>
      <c r="I23" s="457"/>
      <c r="J23" s="272"/>
      <c r="K23" s="460"/>
      <c r="L23" s="472"/>
    </row>
    <row r="24" spans="1:14" ht="30" customHeight="1" thickBot="1" x14ac:dyDescent="0.3">
      <c r="A24" s="349"/>
      <c r="B24" s="1" t="s">
        <v>123</v>
      </c>
      <c r="C24" s="116" t="s">
        <v>90</v>
      </c>
      <c r="D24" s="116"/>
      <c r="E24" s="305"/>
      <c r="F24" s="350"/>
      <c r="G24" s="350"/>
      <c r="H24" s="350"/>
      <c r="I24" s="350"/>
      <c r="J24" s="350"/>
      <c r="K24" s="350"/>
      <c r="L24" s="351"/>
    </row>
    <row r="25" spans="1:14" ht="25.05" customHeight="1" x14ac:dyDescent="0.35">
      <c r="A25" s="276">
        <v>1</v>
      </c>
      <c r="B25" s="315">
        <v>310</v>
      </c>
      <c r="C25" s="352" t="s">
        <v>287</v>
      </c>
      <c r="D25" s="353">
        <v>39429</v>
      </c>
      <c r="E25" s="264">
        <v>35</v>
      </c>
      <c r="F25" s="264">
        <v>35</v>
      </c>
      <c r="G25" s="266">
        <f t="shared" ref="G25:G32" si="1">E25</f>
        <v>35</v>
      </c>
      <c r="H25" s="466"/>
      <c r="I25" s="455">
        <f>SUM(F26,F28,F30,F29,F27,F25,F32)</f>
        <v>258</v>
      </c>
      <c r="J25" s="266"/>
      <c r="K25" s="458"/>
      <c r="L25" s="470">
        <v>2</v>
      </c>
    </row>
    <row r="26" spans="1:14" ht="25.05" customHeight="1" x14ac:dyDescent="0.35">
      <c r="A26" s="277">
        <v>2</v>
      </c>
      <c r="B26" s="314">
        <v>391</v>
      </c>
      <c r="C26" s="236" t="s">
        <v>288</v>
      </c>
      <c r="D26" s="237">
        <v>39686</v>
      </c>
      <c r="E26" s="234">
        <v>43</v>
      </c>
      <c r="F26" s="234">
        <v>43</v>
      </c>
      <c r="G26" s="235">
        <f t="shared" si="1"/>
        <v>43</v>
      </c>
      <c r="H26" s="467"/>
      <c r="I26" s="456"/>
      <c r="J26" s="235"/>
      <c r="K26" s="459"/>
      <c r="L26" s="471"/>
    </row>
    <row r="27" spans="1:14" ht="25.05" customHeight="1" x14ac:dyDescent="0.35">
      <c r="A27" s="277">
        <v>3</v>
      </c>
      <c r="B27" s="314">
        <v>345</v>
      </c>
      <c r="C27" s="236" t="s">
        <v>289</v>
      </c>
      <c r="D27" s="237">
        <v>39494</v>
      </c>
      <c r="E27" s="234">
        <v>35</v>
      </c>
      <c r="F27" s="234">
        <v>35</v>
      </c>
      <c r="G27" s="235">
        <f t="shared" si="1"/>
        <v>35</v>
      </c>
      <c r="H27" s="467"/>
      <c r="I27" s="456"/>
      <c r="J27" s="235"/>
      <c r="K27" s="459"/>
      <c r="L27" s="471"/>
    </row>
    <row r="28" spans="1:14" ht="25.05" customHeight="1" x14ac:dyDescent="0.35">
      <c r="A28" s="277">
        <v>4</v>
      </c>
      <c r="B28" s="314">
        <v>304</v>
      </c>
      <c r="C28" s="236" t="s">
        <v>290</v>
      </c>
      <c r="D28" s="237">
        <v>39727</v>
      </c>
      <c r="E28" s="234">
        <v>42</v>
      </c>
      <c r="F28" s="234">
        <v>42</v>
      </c>
      <c r="G28" s="235">
        <f t="shared" si="1"/>
        <v>42</v>
      </c>
      <c r="H28" s="467"/>
      <c r="I28" s="456"/>
      <c r="J28" s="235"/>
      <c r="K28" s="459"/>
      <c r="L28" s="471"/>
    </row>
    <row r="29" spans="1:14" ht="25.05" customHeight="1" x14ac:dyDescent="0.35">
      <c r="A29" s="277">
        <v>5</v>
      </c>
      <c r="B29" s="314">
        <v>23</v>
      </c>
      <c r="C29" s="236" t="s">
        <v>291</v>
      </c>
      <c r="D29" s="237">
        <v>39854</v>
      </c>
      <c r="E29" s="234">
        <v>36</v>
      </c>
      <c r="F29" s="234">
        <v>36</v>
      </c>
      <c r="G29" s="235">
        <f t="shared" si="1"/>
        <v>36</v>
      </c>
      <c r="H29" s="467"/>
      <c r="I29" s="456"/>
      <c r="J29" s="235"/>
      <c r="K29" s="459"/>
      <c r="L29" s="471"/>
      <c r="N29" s="98">
        <f>F25+F26+F27+F28+F29+F30+F32</f>
        <v>258</v>
      </c>
    </row>
    <row r="30" spans="1:14" ht="25.05" customHeight="1" x14ac:dyDescent="0.35">
      <c r="A30" s="277">
        <v>6</v>
      </c>
      <c r="B30" s="314">
        <v>29</v>
      </c>
      <c r="C30" s="236" t="s">
        <v>292</v>
      </c>
      <c r="D30" s="237">
        <v>39273</v>
      </c>
      <c r="E30" s="234">
        <v>37</v>
      </c>
      <c r="F30" s="234">
        <v>37</v>
      </c>
      <c r="G30" s="235">
        <f t="shared" si="1"/>
        <v>37</v>
      </c>
      <c r="H30" s="467"/>
      <c r="I30" s="456"/>
      <c r="J30" s="235"/>
      <c r="K30" s="459"/>
      <c r="L30" s="471"/>
    </row>
    <row r="31" spans="1:14" ht="25.05" customHeight="1" x14ac:dyDescent="0.35">
      <c r="A31" s="277">
        <v>7</v>
      </c>
      <c r="B31" s="314">
        <v>296</v>
      </c>
      <c r="C31" s="236" t="s">
        <v>293</v>
      </c>
      <c r="D31" s="237">
        <v>39528</v>
      </c>
      <c r="E31" s="234">
        <v>21</v>
      </c>
      <c r="F31" s="234"/>
      <c r="G31" s="235">
        <f t="shared" si="1"/>
        <v>21</v>
      </c>
      <c r="H31" s="467"/>
      <c r="I31" s="456"/>
      <c r="J31" s="235"/>
      <c r="K31" s="459"/>
      <c r="L31" s="471"/>
    </row>
    <row r="32" spans="1:14" ht="25.05" customHeight="1" thickBot="1" x14ac:dyDescent="0.4">
      <c r="A32" s="288">
        <v>8</v>
      </c>
      <c r="B32" s="354">
        <v>25</v>
      </c>
      <c r="C32" s="355" t="s">
        <v>449</v>
      </c>
      <c r="D32" s="356"/>
      <c r="E32" s="270">
        <v>30</v>
      </c>
      <c r="F32" s="270">
        <v>30</v>
      </c>
      <c r="G32" s="272">
        <f t="shared" si="1"/>
        <v>30</v>
      </c>
      <c r="H32" s="468"/>
      <c r="I32" s="457"/>
      <c r="J32" s="272"/>
      <c r="K32" s="460"/>
      <c r="L32" s="472"/>
    </row>
    <row r="33" spans="1:14" s="103" customFormat="1" ht="25.05" customHeight="1" thickBot="1" x14ac:dyDescent="0.3">
      <c r="A33" s="349"/>
      <c r="B33" s="1" t="s">
        <v>124</v>
      </c>
      <c r="C33" s="87" t="s">
        <v>102</v>
      </c>
      <c r="D33" s="357"/>
      <c r="E33" s="305"/>
      <c r="F33" s="305"/>
      <c r="G33" s="350"/>
      <c r="H33" s="350"/>
      <c r="I33" s="358"/>
      <c r="J33" s="350"/>
      <c r="K33" s="359"/>
      <c r="L33" s="351"/>
      <c r="M33" s="102"/>
      <c r="N33" s="19"/>
    </row>
    <row r="34" spans="1:14" ht="25.05" customHeight="1" x14ac:dyDescent="0.25">
      <c r="A34" s="276">
        <v>1</v>
      </c>
      <c r="B34" s="317">
        <v>424</v>
      </c>
      <c r="C34" s="342" t="s">
        <v>204</v>
      </c>
      <c r="D34" s="360">
        <v>39313</v>
      </c>
      <c r="E34" s="264">
        <v>38</v>
      </c>
      <c r="F34" s="264">
        <v>38</v>
      </c>
      <c r="G34" s="266">
        <f>E34</f>
        <v>38</v>
      </c>
      <c r="H34" s="466"/>
      <c r="I34" s="455">
        <f>SUM(E37,E35,E34,E36,E41,E38,E39)</f>
        <v>253</v>
      </c>
      <c r="J34" s="266"/>
      <c r="K34" s="458">
        <v>5.185185185185185E-3</v>
      </c>
      <c r="L34" s="470">
        <v>3</v>
      </c>
    </row>
    <row r="35" spans="1:14" ht="25.05" customHeight="1" x14ac:dyDescent="0.25">
      <c r="A35" s="277">
        <v>2</v>
      </c>
      <c r="B35" s="313">
        <v>354</v>
      </c>
      <c r="C35" s="231" t="s">
        <v>448</v>
      </c>
      <c r="D35" s="238">
        <v>38988</v>
      </c>
      <c r="E35" s="234">
        <v>39</v>
      </c>
      <c r="F35" s="234">
        <v>39</v>
      </c>
      <c r="G35" s="235">
        <f t="shared" ref="G35:G41" si="2">E35</f>
        <v>39</v>
      </c>
      <c r="H35" s="467"/>
      <c r="I35" s="456"/>
      <c r="J35" s="235"/>
      <c r="K35" s="459"/>
      <c r="L35" s="471"/>
    </row>
    <row r="36" spans="1:14" ht="25.05" customHeight="1" x14ac:dyDescent="0.25">
      <c r="A36" s="277">
        <v>3</v>
      </c>
      <c r="B36" s="313">
        <v>359</v>
      </c>
      <c r="C36" s="231" t="s">
        <v>208</v>
      </c>
      <c r="D36" s="238">
        <v>39989</v>
      </c>
      <c r="E36" s="234">
        <v>36</v>
      </c>
      <c r="F36" s="234">
        <v>36</v>
      </c>
      <c r="G36" s="235">
        <f t="shared" si="2"/>
        <v>36</v>
      </c>
      <c r="H36" s="467"/>
      <c r="I36" s="456"/>
      <c r="J36" s="235"/>
      <c r="K36" s="459"/>
      <c r="L36" s="471"/>
    </row>
    <row r="37" spans="1:14" ht="25.05" customHeight="1" x14ac:dyDescent="0.25">
      <c r="A37" s="277">
        <v>4</v>
      </c>
      <c r="B37" s="313">
        <v>350</v>
      </c>
      <c r="C37" s="231" t="s">
        <v>447</v>
      </c>
      <c r="D37" s="238">
        <v>40105</v>
      </c>
      <c r="E37" s="234">
        <v>41</v>
      </c>
      <c r="F37" s="234">
        <v>41</v>
      </c>
      <c r="G37" s="235">
        <f t="shared" si="2"/>
        <v>41</v>
      </c>
      <c r="H37" s="467"/>
      <c r="I37" s="456"/>
      <c r="J37" s="235"/>
      <c r="K37" s="459"/>
      <c r="L37" s="471"/>
      <c r="N37" s="98">
        <f>F34+F35+F36+F37+F38+F39+F41</f>
        <v>253</v>
      </c>
    </row>
    <row r="38" spans="1:14" ht="25.05" customHeight="1" x14ac:dyDescent="0.25">
      <c r="A38" s="277">
        <v>5</v>
      </c>
      <c r="B38" s="313">
        <v>343</v>
      </c>
      <c r="C38" s="231" t="s">
        <v>445</v>
      </c>
      <c r="D38" s="238">
        <v>39741</v>
      </c>
      <c r="E38" s="234">
        <v>35</v>
      </c>
      <c r="F38" s="234">
        <v>35</v>
      </c>
      <c r="G38" s="235">
        <f t="shared" si="2"/>
        <v>35</v>
      </c>
      <c r="H38" s="467"/>
      <c r="I38" s="456"/>
      <c r="J38" s="235"/>
      <c r="K38" s="459"/>
      <c r="L38" s="471"/>
    </row>
    <row r="39" spans="1:14" ht="25.05" customHeight="1" x14ac:dyDescent="0.25">
      <c r="A39" s="277">
        <v>6</v>
      </c>
      <c r="B39" s="313">
        <v>356</v>
      </c>
      <c r="C39" s="231" t="s">
        <v>205</v>
      </c>
      <c r="D39" s="238">
        <v>40337</v>
      </c>
      <c r="E39" s="234">
        <v>29</v>
      </c>
      <c r="F39" s="234">
        <v>29</v>
      </c>
      <c r="G39" s="235">
        <f t="shared" si="2"/>
        <v>29</v>
      </c>
      <c r="H39" s="467"/>
      <c r="I39" s="456"/>
      <c r="J39" s="235"/>
      <c r="K39" s="459"/>
      <c r="L39" s="471"/>
    </row>
    <row r="40" spans="1:14" ht="25.05" customHeight="1" x14ac:dyDescent="0.25">
      <c r="A40" s="277">
        <v>7</v>
      </c>
      <c r="B40" s="313">
        <v>336</v>
      </c>
      <c r="C40" s="239" t="s">
        <v>206</v>
      </c>
      <c r="D40" s="240">
        <v>40156</v>
      </c>
      <c r="E40" s="234">
        <v>25</v>
      </c>
      <c r="F40" s="234"/>
      <c r="G40" s="235">
        <f t="shared" si="2"/>
        <v>25</v>
      </c>
      <c r="H40" s="467"/>
      <c r="I40" s="456"/>
      <c r="J40" s="235"/>
      <c r="K40" s="459"/>
      <c r="L40" s="471"/>
    </row>
    <row r="41" spans="1:14" ht="25.05" customHeight="1" thickBot="1" x14ac:dyDescent="0.3">
      <c r="A41" s="288">
        <v>8</v>
      </c>
      <c r="B41" s="345">
        <v>362</v>
      </c>
      <c r="C41" s="361" t="s">
        <v>207</v>
      </c>
      <c r="D41" s="362">
        <v>39926</v>
      </c>
      <c r="E41" s="270">
        <v>35</v>
      </c>
      <c r="F41" s="270">
        <v>35</v>
      </c>
      <c r="G41" s="272">
        <f t="shared" si="2"/>
        <v>35</v>
      </c>
      <c r="H41" s="468"/>
      <c r="I41" s="457"/>
      <c r="J41" s="272"/>
      <c r="K41" s="460"/>
      <c r="L41" s="472"/>
    </row>
    <row r="42" spans="1:14" s="103" customFormat="1" ht="25.05" customHeight="1" thickBot="1" x14ac:dyDescent="0.45">
      <c r="A42" s="349"/>
      <c r="B42" s="1" t="s">
        <v>125</v>
      </c>
      <c r="C42" s="363" t="s">
        <v>91</v>
      </c>
      <c r="D42" s="116"/>
      <c r="E42" s="305"/>
      <c r="F42" s="350"/>
      <c r="G42" s="350"/>
      <c r="H42" s="350"/>
      <c r="I42" s="350"/>
      <c r="J42" s="350"/>
      <c r="K42" s="350"/>
      <c r="L42" s="351"/>
      <c r="M42" s="102"/>
      <c r="N42" s="19"/>
    </row>
    <row r="43" spans="1:14" s="103" customFormat="1" ht="25.05" customHeight="1" x14ac:dyDescent="0.25">
      <c r="A43" s="276">
        <v>1</v>
      </c>
      <c r="B43" s="317">
        <v>27</v>
      </c>
      <c r="C43" s="364" t="s">
        <v>158</v>
      </c>
      <c r="D43" s="360">
        <v>39488</v>
      </c>
      <c r="E43" s="344">
        <v>33</v>
      </c>
      <c r="F43" s="264">
        <v>33</v>
      </c>
      <c r="G43" s="266">
        <f>E43</f>
        <v>33</v>
      </c>
      <c r="H43" s="466"/>
      <c r="I43" s="455">
        <f>SUM(E45,E47,E48,E46,E43,E50,E44)</f>
        <v>228</v>
      </c>
      <c r="J43" s="266"/>
      <c r="K43" s="458">
        <v>4.8148148148148152E-3</v>
      </c>
      <c r="L43" s="461">
        <v>4</v>
      </c>
      <c r="M43" s="102"/>
      <c r="N43" s="19"/>
    </row>
    <row r="44" spans="1:14" s="103" customFormat="1" ht="25.05" customHeight="1" x14ac:dyDescent="0.25">
      <c r="A44" s="277">
        <v>2</v>
      </c>
      <c r="B44" s="313">
        <v>244</v>
      </c>
      <c r="C44" s="241" t="s">
        <v>161</v>
      </c>
      <c r="D44" s="240">
        <v>39540</v>
      </c>
      <c r="E44" s="233">
        <v>27</v>
      </c>
      <c r="F44" s="234">
        <v>27</v>
      </c>
      <c r="G44" s="235">
        <f t="shared" ref="G44:G50" si="3">E44</f>
        <v>27</v>
      </c>
      <c r="H44" s="467"/>
      <c r="I44" s="456"/>
      <c r="J44" s="235"/>
      <c r="K44" s="459"/>
      <c r="L44" s="462"/>
      <c r="M44" s="102"/>
      <c r="N44" s="19"/>
    </row>
    <row r="45" spans="1:14" s="103" customFormat="1" ht="25.05" customHeight="1" x14ac:dyDescent="0.25">
      <c r="A45" s="277">
        <v>3</v>
      </c>
      <c r="B45" s="313">
        <v>211</v>
      </c>
      <c r="C45" s="242" t="s">
        <v>162</v>
      </c>
      <c r="D45" s="240">
        <v>39687</v>
      </c>
      <c r="E45" s="233">
        <v>37</v>
      </c>
      <c r="F45" s="234">
        <v>37</v>
      </c>
      <c r="G45" s="235">
        <f t="shared" si="3"/>
        <v>37</v>
      </c>
      <c r="H45" s="467"/>
      <c r="I45" s="456"/>
      <c r="J45" s="235"/>
      <c r="K45" s="459"/>
      <c r="L45" s="462"/>
      <c r="M45" s="102"/>
      <c r="N45" s="19"/>
    </row>
    <row r="46" spans="1:14" s="103" customFormat="1" ht="25.05" customHeight="1" x14ac:dyDescent="0.25">
      <c r="A46" s="277">
        <v>4</v>
      </c>
      <c r="B46" s="313">
        <v>288</v>
      </c>
      <c r="C46" s="241" t="s">
        <v>163</v>
      </c>
      <c r="D46" s="240">
        <v>39673</v>
      </c>
      <c r="E46" s="233">
        <v>34</v>
      </c>
      <c r="F46" s="234">
        <v>34</v>
      </c>
      <c r="G46" s="235">
        <f t="shared" si="3"/>
        <v>34</v>
      </c>
      <c r="H46" s="467"/>
      <c r="I46" s="456"/>
      <c r="J46" s="235"/>
      <c r="K46" s="459"/>
      <c r="L46" s="462"/>
      <c r="M46" s="102"/>
      <c r="N46" s="19"/>
    </row>
    <row r="47" spans="1:14" s="103" customFormat="1" ht="25.05" customHeight="1" x14ac:dyDescent="0.25">
      <c r="A47" s="277">
        <v>5</v>
      </c>
      <c r="B47" s="313">
        <v>378</v>
      </c>
      <c r="C47" s="241" t="s">
        <v>164</v>
      </c>
      <c r="D47" s="240">
        <v>39732</v>
      </c>
      <c r="E47" s="233">
        <v>36</v>
      </c>
      <c r="F47" s="234">
        <v>36</v>
      </c>
      <c r="G47" s="235">
        <f t="shared" si="3"/>
        <v>36</v>
      </c>
      <c r="H47" s="467"/>
      <c r="I47" s="456"/>
      <c r="J47" s="235"/>
      <c r="K47" s="459"/>
      <c r="L47" s="462"/>
      <c r="M47" s="102"/>
      <c r="N47" s="104">
        <f>F43+F44+F45+F46+F47+F48+F50</f>
        <v>228</v>
      </c>
    </row>
    <row r="48" spans="1:14" s="103" customFormat="1" ht="25.05" customHeight="1" x14ac:dyDescent="0.25">
      <c r="A48" s="277">
        <v>6</v>
      </c>
      <c r="B48" s="313">
        <v>177</v>
      </c>
      <c r="C48" s="241" t="s">
        <v>165</v>
      </c>
      <c r="D48" s="240">
        <v>39742</v>
      </c>
      <c r="E48" s="233">
        <v>33</v>
      </c>
      <c r="F48" s="234">
        <v>33</v>
      </c>
      <c r="G48" s="235">
        <f t="shared" si="3"/>
        <v>33</v>
      </c>
      <c r="H48" s="467"/>
      <c r="I48" s="456"/>
      <c r="J48" s="235"/>
      <c r="K48" s="459"/>
      <c r="L48" s="462"/>
      <c r="M48" s="102"/>
      <c r="N48" s="19"/>
    </row>
    <row r="49" spans="1:18" s="103" customFormat="1" ht="25.05" customHeight="1" x14ac:dyDescent="0.25">
      <c r="A49" s="277">
        <v>7</v>
      </c>
      <c r="B49" s="313">
        <v>62</v>
      </c>
      <c r="C49" s="242" t="s">
        <v>166</v>
      </c>
      <c r="D49" s="240">
        <v>39341</v>
      </c>
      <c r="E49" s="233">
        <v>27</v>
      </c>
      <c r="F49" s="234">
        <v>27</v>
      </c>
      <c r="G49" s="235">
        <f t="shared" si="3"/>
        <v>27</v>
      </c>
      <c r="H49" s="467"/>
      <c r="I49" s="456"/>
      <c r="J49" s="235"/>
      <c r="K49" s="459"/>
      <c r="L49" s="462"/>
      <c r="M49" s="102"/>
      <c r="N49" s="19"/>
    </row>
    <row r="50" spans="1:18" s="103" customFormat="1" ht="25.05" customHeight="1" thickBot="1" x14ac:dyDescent="0.3">
      <c r="A50" s="288">
        <v>8</v>
      </c>
      <c r="B50" s="345">
        <v>126</v>
      </c>
      <c r="C50" s="365" t="s">
        <v>159</v>
      </c>
      <c r="D50" s="366">
        <v>39454</v>
      </c>
      <c r="E50" s="348">
        <v>28</v>
      </c>
      <c r="F50" s="270">
        <v>28</v>
      </c>
      <c r="G50" s="272">
        <f t="shared" si="3"/>
        <v>28</v>
      </c>
      <c r="H50" s="468"/>
      <c r="I50" s="457"/>
      <c r="J50" s="272"/>
      <c r="K50" s="460"/>
      <c r="L50" s="463"/>
      <c r="M50" s="102"/>
      <c r="N50" s="19"/>
    </row>
    <row r="51" spans="1:18" s="103" customFormat="1" ht="25.05" customHeight="1" thickBot="1" x14ac:dyDescent="0.3">
      <c r="A51" s="349"/>
      <c r="B51" s="1" t="s">
        <v>126</v>
      </c>
      <c r="C51" s="367" t="s">
        <v>92</v>
      </c>
      <c r="D51" s="116"/>
      <c r="E51" s="305"/>
      <c r="F51" s="350"/>
      <c r="G51" s="350"/>
      <c r="H51" s="350"/>
      <c r="I51" s="350"/>
      <c r="J51" s="350"/>
      <c r="K51" s="350"/>
      <c r="L51" s="351"/>
      <c r="M51" s="102"/>
      <c r="N51" s="19"/>
    </row>
    <row r="52" spans="1:18" ht="25.05" customHeight="1" x14ac:dyDescent="0.25">
      <c r="A52" s="276">
        <v>1</v>
      </c>
      <c r="B52" s="315">
        <v>420</v>
      </c>
      <c r="C52" s="368" t="s">
        <v>224</v>
      </c>
      <c r="D52" s="369">
        <v>39489</v>
      </c>
      <c r="E52" s="264">
        <v>30</v>
      </c>
      <c r="F52" s="264">
        <v>30</v>
      </c>
      <c r="G52" s="266">
        <f>E52</f>
        <v>30</v>
      </c>
      <c r="H52" s="466"/>
      <c r="I52" s="455">
        <f>SUM(F59,F54,F58,F56,F52,F53,F57)</f>
        <v>227</v>
      </c>
      <c r="J52" s="266"/>
      <c r="K52" s="458">
        <v>2.9861111111111113E-3</v>
      </c>
      <c r="L52" s="461">
        <v>5</v>
      </c>
    </row>
    <row r="53" spans="1:18" ht="25.05" customHeight="1" x14ac:dyDescent="0.25">
      <c r="A53" s="277">
        <v>2</v>
      </c>
      <c r="B53" s="314">
        <v>451</v>
      </c>
      <c r="C53" s="243" t="s">
        <v>219</v>
      </c>
      <c r="D53" s="240">
        <v>39668</v>
      </c>
      <c r="E53" s="234">
        <v>29</v>
      </c>
      <c r="F53" s="234">
        <v>29</v>
      </c>
      <c r="G53" s="235">
        <f t="shared" ref="G53:G59" si="4">E53</f>
        <v>29</v>
      </c>
      <c r="H53" s="467"/>
      <c r="I53" s="456"/>
      <c r="J53" s="235"/>
      <c r="K53" s="459"/>
      <c r="L53" s="462"/>
    </row>
    <row r="54" spans="1:18" ht="25.05" customHeight="1" x14ac:dyDescent="0.25">
      <c r="A54" s="277">
        <v>3</v>
      </c>
      <c r="B54" s="314">
        <v>474</v>
      </c>
      <c r="C54" s="243" t="s">
        <v>221</v>
      </c>
      <c r="D54" s="240">
        <v>39791</v>
      </c>
      <c r="E54" s="234">
        <v>37</v>
      </c>
      <c r="F54" s="234">
        <v>37</v>
      </c>
      <c r="G54" s="235">
        <f t="shared" si="4"/>
        <v>37</v>
      </c>
      <c r="H54" s="467"/>
      <c r="I54" s="456"/>
      <c r="J54" s="235"/>
      <c r="K54" s="459"/>
      <c r="L54" s="462"/>
    </row>
    <row r="55" spans="1:18" ht="25.05" customHeight="1" x14ac:dyDescent="0.25">
      <c r="A55" s="277">
        <v>4</v>
      </c>
      <c r="B55" s="314">
        <v>411</v>
      </c>
      <c r="C55" s="243" t="s">
        <v>222</v>
      </c>
      <c r="D55" s="240">
        <v>39617</v>
      </c>
      <c r="E55" s="234">
        <v>21</v>
      </c>
      <c r="F55" s="234"/>
      <c r="G55" s="235">
        <f t="shared" si="4"/>
        <v>21</v>
      </c>
      <c r="H55" s="467"/>
      <c r="I55" s="456"/>
      <c r="J55" s="235"/>
      <c r="K55" s="459"/>
      <c r="L55" s="462"/>
    </row>
    <row r="56" spans="1:18" ht="25.05" customHeight="1" x14ac:dyDescent="0.25">
      <c r="A56" s="277">
        <v>5</v>
      </c>
      <c r="B56" s="314">
        <v>419</v>
      </c>
      <c r="C56" s="243" t="s">
        <v>220</v>
      </c>
      <c r="D56" s="240">
        <v>39725</v>
      </c>
      <c r="E56" s="234">
        <v>30</v>
      </c>
      <c r="F56" s="234">
        <v>30</v>
      </c>
      <c r="G56" s="235">
        <f t="shared" si="4"/>
        <v>30</v>
      </c>
      <c r="H56" s="467"/>
      <c r="I56" s="456"/>
      <c r="J56" s="235"/>
      <c r="K56" s="459"/>
      <c r="L56" s="462"/>
      <c r="N56" s="98">
        <f>F52+F53+F54+F56+F57+F58+F59</f>
        <v>227</v>
      </c>
      <c r="P56" s="114"/>
      <c r="R56" s="101">
        <f>G43+G44+G45+G46+G47+G49+G50</f>
        <v>222</v>
      </c>
    </row>
    <row r="57" spans="1:18" ht="25.05" customHeight="1" x14ac:dyDescent="0.25">
      <c r="A57" s="277">
        <v>6</v>
      </c>
      <c r="B57" s="244">
        <v>285</v>
      </c>
      <c r="C57" s="243" t="s">
        <v>218</v>
      </c>
      <c r="D57" s="245">
        <v>39703</v>
      </c>
      <c r="E57" s="234">
        <v>28</v>
      </c>
      <c r="F57" s="234">
        <v>28</v>
      </c>
      <c r="G57" s="235">
        <f t="shared" si="4"/>
        <v>28</v>
      </c>
      <c r="H57" s="467"/>
      <c r="I57" s="456"/>
      <c r="J57" s="235"/>
      <c r="K57" s="459"/>
      <c r="L57" s="462"/>
      <c r="P57" s="114"/>
    </row>
    <row r="58" spans="1:18" ht="25.05" customHeight="1" x14ac:dyDescent="0.25">
      <c r="A58" s="277">
        <v>7</v>
      </c>
      <c r="B58" s="314">
        <v>186</v>
      </c>
      <c r="C58" s="243" t="s">
        <v>223</v>
      </c>
      <c r="D58" s="240">
        <v>39701</v>
      </c>
      <c r="E58" s="234">
        <v>33</v>
      </c>
      <c r="F58" s="234">
        <v>33</v>
      </c>
      <c r="G58" s="235">
        <f t="shared" si="4"/>
        <v>33</v>
      </c>
      <c r="H58" s="467"/>
      <c r="I58" s="456"/>
      <c r="J58" s="235"/>
      <c r="K58" s="459"/>
      <c r="L58" s="462"/>
      <c r="P58" s="114"/>
    </row>
    <row r="59" spans="1:18" ht="25.05" customHeight="1" thickBot="1" x14ac:dyDescent="0.3">
      <c r="A59" s="288">
        <v>8</v>
      </c>
      <c r="B59" s="354">
        <v>278</v>
      </c>
      <c r="C59" s="370" t="s">
        <v>217</v>
      </c>
      <c r="D59" s="362">
        <v>39439</v>
      </c>
      <c r="E59" s="270">
        <v>40</v>
      </c>
      <c r="F59" s="270">
        <v>40</v>
      </c>
      <c r="G59" s="272">
        <f t="shared" si="4"/>
        <v>40</v>
      </c>
      <c r="H59" s="468"/>
      <c r="I59" s="457"/>
      <c r="J59" s="272"/>
      <c r="K59" s="460"/>
      <c r="L59" s="463"/>
      <c r="P59" s="113"/>
    </row>
    <row r="60" spans="1:18" ht="25.05" customHeight="1" thickBot="1" x14ac:dyDescent="0.45">
      <c r="A60" s="349"/>
      <c r="B60" s="1" t="s">
        <v>127</v>
      </c>
      <c r="C60" s="371" t="s">
        <v>462</v>
      </c>
      <c r="D60" s="116"/>
      <c r="E60" s="305"/>
      <c r="F60" s="350"/>
      <c r="G60" s="350"/>
      <c r="H60" s="350"/>
      <c r="I60" s="350"/>
      <c r="J60" s="350"/>
      <c r="K60" s="350"/>
      <c r="L60" s="351"/>
      <c r="O60" s="112"/>
      <c r="P60" s="114"/>
    </row>
    <row r="61" spans="1:18" ht="25.05" customHeight="1" x14ac:dyDescent="0.25">
      <c r="A61" s="276">
        <v>1</v>
      </c>
      <c r="B61" s="317">
        <v>272</v>
      </c>
      <c r="C61" s="262" t="s">
        <v>190</v>
      </c>
      <c r="D61" s="360">
        <v>39274</v>
      </c>
      <c r="E61" s="264">
        <v>31</v>
      </c>
      <c r="F61" s="264">
        <v>31</v>
      </c>
      <c r="G61" s="266">
        <f>E61</f>
        <v>31</v>
      </c>
      <c r="H61" s="466"/>
      <c r="I61" s="455">
        <f>SUM(E67,E63,E62,E65,E61,E66,E68)</f>
        <v>222</v>
      </c>
      <c r="J61" s="266"/>
      <c r="K61" s="458"/>
      <c r="L61" s="461">
        <v>6</v>
      </c>
    </row>
    <row r="62" spans="1:18" ht="25.05" customHeight="1" x14ac:dyDescent="0.25">
      <c r="A62" s="277">
        <v>2</v>
      </c>
      <c r="B62" s="313">
        <v>321</v>
      </c>
      <c r="C62" s="247" t="s">
        <v>191</v>
      </c>
      <c r="D62" s="238">
        <v>39299</v>
      </c>
      <c r="E62" s="234">
        <v>32</v>
      </c>
      <c r="F62" s="234">
        <v>32</v>
      </c>
      <c r="G62" s="235">
        <f t="shared" ref="G62:G68" si="5">E62</f>
        <v>32</v>
      </c>
      <c r="H62" s="467"/>
      <c r="I62" s="456"/>
      <c r="J62" s="235"/>
      <c r="K62" s="459"/>
      <c r="L62" s="462"/>
    </row>
    <row r="63" spans="1:18" ht="25.05" customHeight="1" x14ac:dyDescent="0.25">
      <c r="A63" s="277">
        <v>3</v>
      </c>
      <c r="B63" s="313">
        <v>300</v>
      </c>
      <c r="C63" s="247" t="s">
        <v>192</v>
      </c>
      <c r="D63" s="238">
        <v>39573</v>
      </c>
      <c r="E63" s="234">
        <v>34</v>
      </c>
      <c r="F63" s="234">
        <v>34</v>
      </c>
      <c r="G63" s="235">
        <f t="shared" si="5"/>
        <v>34</v>
      </c>
      <c r="H63" s="467"/>
      <c r="I63" s="456"/>
      <c r="J63" s="235"/>
      <c r="K63" s="459"/>
      <c r="L63" s="462"/>
      <c r="P63" s="141"/>
    </row>
    <row r="64" spans="1:18" ht="25.05" customHeight="1" x14ac:dyDescent="0.25">
      <c r="A64" s="277">
        <v>4</v>
      </c>
      <c r="B64" s="314">
        <v>481</v>
      </c>
      <c r="C64" s="248" t="s">
        <v>393</v>
      </c>
      <c r="D64" s="249">
        <v>39358</v>
      </c>
      <c r="E64" s="234">
        <v>16</v>
      </c>
      <c r="F64" s="234"/>
      <c r="G64" s="235">
        <f t="shared" si="5"/>
        <v>16</v>
      </c>
      <c r="H64" s="467"/>
      <c r="I64" s="456"/>
      <c r="J64" s="235"/>
      <c r="K64" s="459"/>
      <c r="L64" s="462"/>
    </row>
    <row r="65" spans="1:16" ht="25.05" customHeight="1" x14ac:dyDescent="0.25">
      <c r="A65" s="277">
        <v>5</v>
      </c>
      <c r="B65" s="313">
        <v>230</v>
      </c>
      <c r="C65" s="247" t="s">
        <v>193</v>
      </c>
      <c r="D65" s="238">
        <v>39571</v>
      </c>
      <c r="E65" s="234">
        <v>34</v>
      </c>
      <c r="F65" s="234">
        <v>34</v>
      </c>
      <c r="G65" s="235">
        <f t="shared" si="5"/>
        <v>34</v>
      </c>
      <c r="H65" s="467"/>
      <c r="I65" s="456"/>
      <c r="J65" s="235"/>
      <c r="K65" s="459"/>
      <c r="L65" s="462"/>
      <c r="N65" s="98">
        <f>F61+F62+F63+F65+F66+F67+F68</f>
        <v>222</v>
      </c>
    </row>
    <row r="66" spans="1:16" ht="25.05" customHeight="1" x14ac:dyDescent="0.25">
      <c r="A66" s="277">
        <v>6</v>
      </c>
      <c r="B66" s="313">
        <v>220</v>
      </c>
      <c r="C66" s="247" t="s">
        <v>194</v>
      </c>
      <c r="D66" s="238">
        <v>39499</v>
      </c>
      <c r="E66" s="234">
        <v>30</v>
      </c>
      <c r="F66" s="234">
        <v>30</v>
      </c>
      <c r="G66" s="235">
        <f t="shared" si="5"/>
        <v>30</v>
      </c>
      <c r="H66" s="467"/>
      <c r="I66" s="456"/>
      <c r="J66" s="235"/>
      <c r="K66" s="459"/>
      <c r="L66" s="462"/>
    </row>
    <row r="67" spans="1:16" ht="25.05" customHeight="1" x14ac:dyDescent="0.25">
      <c r="A67" s="277">
        <v>7</v>
      </c>
      <c r="B67" s="313">
        <v>401</v>
      </c>
      <c r="C67" s="247" t="s">
        <v>195</v>
      </c>
      <c r="D67" s="238">
        <v>39963</v>
      </c>
      <c r="E67" s="234">
        <v>40</v>
      </c>
      <c r="F67" s="234">
        <v>40</v>
      </c>
      <c r="G67" s="235">
        <f t="shared" si="5"/>
        <v>40</v>
      </c>
      <c r="H67" s="467"/>
      <c r="I67" s="456"/>
      <c r="J67" s="235"/>
      <c r="K67" s="459"/>
      <c r="L67" s="462"/>
    </row>
    <row r="68" spans="1:16" ht="25.05" customHeight="1" thickBot="1" x14ac:dyDescent="0.3">
      <c r="A68" s="288">
        <v>8</v>
      </c>
      <c r="B68" s="345">
        <v>242</v>
      </c>
      <c r="C68" s="372" t="s">
        <v>196</v>
      </c>
      <c r="D68" s="366">
        <v>39959</v>
      </c>
      <c r="E68" s="270">
        <v>21</v>
      </c>
      <c r="F68" s="270">
        <v>21</v>
      </c>
      <c r="G68" s="272">
        <f t="shared" si="5"/>
        <v>21</v>
      </c>
      <c r="H68" s="468"/>
      <c r="I68" s="457"/>
      <c r="J68" s="272"/>
      <c r="K68" s="460"/>
      <c r="L68" s="463"/>
    </row>
    <row r="69" spans="1:16" ht="25.05" customHeight="1" thickBot="1" x14ac:dyDescent="0.45">
      <c r="A69" s="349"/>
      <c r="B69" s="1" t="s">
        <v>128</v>
      </c>
      <c r="C69" s="371" t="s">
        <v>99</v>
      </c>
      <c r="D69" s="116"/>
      <c r="E69" s="305"/>
      <c r="F69" s="305"/>
      <c r="G69" s="350"/>
      <c r="H69" s="350"/>
      <c r="I69" s="350"/>
      <c r="J69" s="350"/>
      <c r="K69" s="350"/>
      <c r="L69" s="351"/>
    </row>
    <row r="70" spans="1:16" ht="25.05" customHeight="1" x14ac:dyDescent="0.35">
      <c r="A70" s="276">
        <v>1</v>
      </c>
      <c r="B70" s="315">
        <v>201</v>
      </c>
      <c r="C70" s="352" t="s">
        <v>313</v>
      </c>
      <c r="D70" s="353">
        <v>39510</v>
      </c>
      <c r="E70" s="264">
        <v>26</v>
      </c>
      <c r="F70" s="264">
        <v>26</v>
      </c>
      <c r="G70" s="266">
        <f>E70</f>
        <v>26</v>
      </c>
      <c r="H70" s="466"/>
      <c r="I70" s="455">
        <f>SUM(E72,E76,E73,E71,E77,E70,E74)</f>
        <v>198</v>
      </c>
      <c r="J70" s="266"/>
      <c r="K70" s="458"/>
      <c r="L70" s="461">
        <v>7</v>
      </c>
    </row>
    <row r="71" spans="1:16" ht="25.05" customHeight="1" x14ac:dyDescent="0.35">
      <c r="A71" s="277">
        <v>2</v>
      </c>
      <c r="B71" s="314">
        <v>298</v>
      </c>
      <c r="C71" s="236" t="s">
        <v>312</v>
      </c>
      <c r="D71" s="237">
        <v>40166</v>
      </c>
      <c r="E71" s="234">
        <v>31</v>
      </c>
      <c r="F71" s="234">
        <v>31</v>
      </c>
      <c r="G71" s="235">
        <f t="shared" ref="G71:G77" si="6">E71</f>
        <v>31</v>
      </c>
      <c r="H71" s="467"/>
      <c r="I71" s="456"/>
      <c r="J71" s="235"/>
      <c r="K71" s="459"/>
      <c r="L71" s="462"/>
    </row>
    <row r="72" spans="1:16" ht="25.05" customHeight="1" x14ac:dyDescent="0.35">
      <c r="A72" s="277">
        <v>3</v>
      </c>
      <c r="B72" s="314">
        <v>75</v>
      </c>
      <c r="C72" s="236" t="s">
        <v>311</v>
      </c>
      <c r="D72" s="237">
        <v>39290</v>
      </c>
      <c r="E72" s="234">
        <v>36</v>
      </c>
      <c r="F72" s="234">
        <v>36</v>
      </c>
      <c r="G72" s="235">
        <f t="shared" si="6"/>
        <v>36</v>
      </c>
      <c r="H72" s="467"/>
      <c r="I72" s="456"/>
      <c r="J72" s="235"/>
      <c r="K72" s="459"/>
      <c r="L72" s="462"/>
    </row>
    <row r="73" spans="1:16" ht="25.05" customHeight="1" x14ac:dyDescent="0.35">
      <c r="A73" s="277">
        <v>4</v>
      </c>
      <c r="B73" s="314">
        <v>45</v>
      </c>
      <c r="C73" s="236" t="s">
        <v>310</v>
      </c>
      <c r="D73" s="237">
        <v>39546</v>
      </c>
      <c r="E73" s="234">
        <v>32</v>
      </c>
      <c r="F73" s="234">
        <v>32</v>
      </c>
      <c r="G73" s="235">
        <f t="shared" si="6"/>
        <v>32</v>
      </c>
      <c r="H73" s="467"/>
      <c r="I73" s="456"/>
      <c r="J73" s="235"/>
      <c r="K73" s="459"/>
      <c r="L73" s="462"/>
    </row>
    <row r="74" spans="1:16" ht="25.05" customHeight="1" x14ac:dyDescent="0.25">
      <c r="A74" s="277">
        <v>5</v>
      </c>
      <c r="B74" s="244">
        <v>55</v>
      </c>
      <c r="C74" s="250" t="s">
        <v>450</v>
      </c>
      <c r="D74" s="245">
        <v>40107</v>
      </c>
      <c r="E74" s="234">
        <v>13</v>
      </c>
      <c r="F74" s="234">
        <v>13</v>
      </c>
      <c r="G74" s="235">
        <f t="shared" si="6"/>
        <v>13</v>
      </c>
      <c r="H74" s="467"/>
      <c r="I74" s="456"/>
      <c r="J74" s="235"/>
      <c r="K74" s="459"/>
      <c r="L74" s="462"/>
      <c r="N74" s="98">
        <f>F70+F71+F72+F73+F74+F76+F77</f>
        <v>198</v>
      </c>
    </row>
    <row r="75" spans="1:16" ht="25.05" customHeight="1" x14ac:dyDescent="0.35">
      <c r="A75" s="277">
        <v>6</v>
      </c>
      <c r="B75" s="314">
        <v>155</v>
      </c>
      <c r="C75" s="236" t="s">
        <v>394</v>
      </c>
      <c r="D75" s="237">
        <v>39887</v>
      </c>
      <c r="E75" s="234">
        <v>12</v>
      </c>
      <c r="F75" s="234"/>
      <c r="G75" s="235">
        <f t="shared" si="6"/>
        <v>12</v>
      </c>
      <c r="H75" s="467"/>
      <c r="I75" s="456"/>
      <c r="J75" s="235"/>
      <c r="K75" s="459"/>
      <c r="L75" s="462"/>
    </row>
    <row r="76" spans="1:16" ht="25.05" customHeight="1" x14ac:dyDescent="0.35">
      <c r="A76" s="277">
        <v>7</v>
      </c>
      <c r="B76" s="244">
        <v>331</v>
      </c>
      <c r="C76" s="236" t="s">
        <v>309</v>
      </c>
      <c r="D76" s="245">
        <v>40060</v>
      </c>
      <c r="E76" s="234">
        <v>33</v>
      </c>
      <c r="F76" s="234">
        <v>33</v>
      </c>
      <c r="G76" s="235">
        <f t="shared" si="6"/>
        <v>33</v>
      </c>
      <c r="H76" s="467"/>
      <c r="I76" s="456"/>
      <c r="J76" s="235"/>
      <c r="K76" s="459"/>
      <c r="L76" s="462"/>
    </row>
    <row r="77" spans="1:16" ht="25.05" customHeight="1" thickBot="1" x14ac:dyDescent="0.4">
      <c r="A77" s="288">
        <v>8</v>
      </c>
      <c r="B77" s="354">
        <v>398</v>
      </c>
      <c r="C77" s="355" t="s">
        <v>308</v>
      </c>
      <c r="D77" s="356">
        <v>39712</v>
      </c>
      <c r="E77" s="270">
        <v>27</v>
      </c>
      <c r="F77" s="270">
        <v>27</v>
      </c>
      <c r="G77" s="272">
        <f t="shared" si="6"/>
        <v>27</v>
      </c>
      <c r="H77" s="468"/>
      <c r="I77" s="457"/>
      <c r="J77" s="272"/>
      <c r="K77" s="460"/>
      <c r="L77" s="463"/>
    </row>
    <row r="78" spans="1:16" ht="25.05" customHeight="1" thickBot="1" x14ac:dyDescent="0.45">
      <c r="A78" s="349"/>
      <c r="B78" s="1" t="s">
        <v>129</v>
      </c>
      <c r="C78" s="371" t="s">
        <v>103</v>
      </c>
      <c r="D78" s="116"/>
      <c r="E78" s="305"/>
      <c r="F78" s="305"/>
      <c r="G78" s="350"/>
      <c r="H78" s="350"/>
      <c r="I78" s="350"/>
      <c r="J78" s="350"/>
      <c r="K78" s="350"/>
      <c r="L78" s="351"/>
    </row>
    <row r="79" spans="1:16" ht="25.05" customHeight="1" x14ac:dyDescent="0.25">
      <c r="A79" s="276">
        <v>1</v>
      </c>
      <c r="B79" s="317">
        <v>432</v>
      </c>
      <c r="C79" s="373" t="s">
        <v>213</v>
      </c>
      <c r="D79" s="360">
        <v>39605</v>
      </c>
      <c r="E79" s="264">
        <v>17</v>
      </c>
      <c r="F79" s="264">
        <v>17</v>
      </c>
      <c r="G79" s="266">
        <f>E79</f>
        <v>17</v>
      </c>
      <c r="H79" s="466"/>
      <c r="I79" s="455">
        <f>SUM(E86,E80,E85,E81,E82,E84,E83)</f>
        <v>176</v>
      </c>
      <c r="J79" s="266"/>
      <c r="K79" s="458">
        <v>4.3749999999999995E-3</v>
      </c>
      <c r="L79" s="461">
        <v>8</v>
      </c>
      <c r="P79" s="464"/>
    </row>
    <row r="80" spans="1:16" ht="25.05" customHeight="1" x14ac:dyDescent="0.25">
      <c r="A80" s="277">
        <v>2</v>
      </c>
      <c r="B80" s="313">
        <v>418</v>
      </c>
      <c r="C80" s="251" t="s">
        <v>209</v>
      </c>
      <c r="D80" s="240">
        <v>39622</v>
      </c>
      <c r="E80" s="234">
        <v>30</v>
      </c>
      <c r="F80" s="234">
        <v>30</v>
      </c>
      <c r="G80" s="235">
        <f t="shared" ref="G80:G86" si="7">E80</f>
        <v>30</v>
      </c>
      <c r="H80" s="467"/>
      <c r="I80" s="456"/>
      <c r="J80" s="235"/>
      <c r="K80" s="459"/>
      <c r="L80" s="462"/>
      <c r="O80" s="115"/>
      <c r="P80" s="464"/>
    </row>
    <row r="81" spans="1:16" ht="25.05" customHeight="1" x14ac:dyDescent="0.25">
      <c r="A81" s="277">
        <v>3</v>
      </c>
      <c r="B81" s="313">
        <v>363</v>
      </c>
      <c r="C81" s="251" t="s">
        <v>214</v>
      </c>
      <c r="D81" s="240">
        <v>39580</v>
      </c>
      <c r="E81" s="234">
        <v>22</v>
      </c>
      <c r="F81" s="234">
        <v>22</v>
      </c>
      <c r="G81" s="235">
        <f t="shared" si="7"/>
        <v>22</v>
      </c>
      <c r="H81" s="467"/>
      <c r="I81" s="456"/>
      <c r="J81" s="235"/>
      <c r="K81" s="459"/>
      <c r="L81" s="462"/>
      <c r="P81" s="465"/>
    </row>
    <row r="82" spans="1:16" ht="25.05" customHeight="1" x14ac:dyDescent="0.25">
      <c r="A82" s="277">
        <v>4</v>
      </c>
      <c r="B82" s="313">
        <v>357</v>
      </c>
      <c r="C82" s="251" t="s">
        <v>210</v>
      </c>
      <c r="D82" s="240">
        <v>39618</v>
      </c>
      <c r="E82" s="234">
        <v>21</v>
      </c>
      <c r="F82" s="234">
        <v>21</v>
      </c>
      <c r="G82" s="235">
        <f t="shared" si="7"/>
        <v>21</v>
      </c>
      <c r="H82" s="467"/>
      <c r="I82" s="456"/>
      <c r="J82" s="235"/>
      <c r="K82" s="459"/>
      <c r="L82" s="462"/>
      <c r="N82" s="98">
        <f>F80+F81+F82+F83+F84+F85+F86</f>
        <v>176</v>
      </c>
      <c r="O82" s="115"/>
      <c r="P82" s="465"/>
    </row>
    <row r="83" spans="1:16" ht="25.05" customHeight="1" x14ac:dyDescent="0.25">
      <c r="A83" s="277">
        <v>5</v>
      </c>
      <c r="B83" s="313">
        <v>376</v>
      </c>
      <c r="C83" s="251" t="s">
        <v>215</v>
      </c>
      <c r="D83" s="240">
        <v>39964</v>
      </c>
      <c r="E83" s="234">
        <v>19</v>
      </c>
      <c r="F83" s="234">
        <v>19</v>
      </c>
      <c r="G83" s="235">
        <f t="shared" si="7"/>
        <v>19</v>
      </c>
      <c r="H83" s="467"/>
      <c r="I83" s="456"/>
      <c r="J83" s="235"/>
      <c r="K83" s="459"/>
      <c r="L83" s="462"/>
      <c r="P83" s="465"/>
    </row>
    <row r="84" spans="1:16" ht="25.05" customHeight="1" x14ac:dyDescent="0.25">
      <c r="A84" s="277">
        <v>6</v>
      </c>
      <c r="B84" s="313">
        <v>320</v>
      </c>
      <c r="C84" s="250" t="s">
        <v>211</v>
      </c>
      <c r="D84" s="240">
        <v>39935</v>
      </c>
      <c r="E84" s="234">
        <v>21</v>
      </c>
      <c r="F84" s="234">
        <v>21</v>
      </c>
      <c r="G84" s="235">
        <f t="shared" si="7"/>
        <v>21</v>
      </c>
      <c r="H84" s="467"/>
      <c r="I84" s="456"/>
      <c r="J84" s="235"/>
      <c r="K84" s="459"/>
      <c r="L84" s="462"/>
      <c r="O84" s="115"/>
      <c r="P84" s="465"/>
    </row>
    <row r="85" spans="1:16" ht="25.05" customHeight="1" x14ac:dyDescent="0.25">
      <c r="A85" s="277">
        <v>7</v>
      </c>
      <c r="B85" s="313">
        <v>107</v>
      </c>
      <c r="C85" s="251" t="s">
        <v>216</v>
      </c>
      <c r="D85" s="240">
        <v>40025</v>
      </c>
      <c r="E85" s="234">
        <v>26</v>
      </c>
      <c r="F85" s="234">
        <v>26</v>
      </c>
      <c r="G85" s="235">
        <f t="shared" si="7"/>
        <v>26</v>
      </c>
      <c r="H85" s="467"/>
      <c r="I85" s="456"/>
      <c r="J85" s="235"/>
      <c r="K85" s="459"/>
      <c r="L85" s="462"/>
      <c r="P85" s="465"/>
    </row>
    <row r="86" spans="1:16" ht="25.05" customHeight="1" thickBot="1" x14ac:dyDescent="0.3">
      <c r="A86" s="288">
        <v>8</v>
      </c>
      <c r="B86" s="354">
        <v>291</v>
      </c>
      <c r="C86" s="374" t="s">
        <v>212</v>
      </c>
      <c r="D86" s="362">
        <v>40255</v>
      </c>
      <c r="E86" s="270">
        <v>37</v>
      </c>
      <c r="F86" s="270">
        <v>37</v>
      </c>
      <c r="G86" s="272">
        <f t="shared" si="7"/>
        <v>37</v>
      </c>
      <c r="H86" s="468"/>
      <c r="I86" s="457"/>
      <c r="J86" s="272"/>
      <c r="K86" s="460"/>
      <c r="L86" s="463"/>
      <c r="O86" s="115"/>
      <c r="P86" s="465"/>
    </row>
    <row r="87" spans="1:16" ht="25.05" customHeight="1" thickBot="1" x14ac:dyDescent="0.3">
      <c r="A87" s="349"/>
      <c r="B87" s="1" t="s">
        <v>130</v>
      </c>
      <c r="C87" s="375" t="s">
        <v>118</v>
      </c>
      <c r="D87" s="116"/>
      <c r="E87" s="305"/>
      <c r="F87" s="350"/>
      <c r="G87" s="350"/>
      <c r="H87" s="350"/>
      <c r="I87" s="350"/>
      <c r="J87" s="350"/>
      <c r="K87" s="350"/>
      <c r="L87" s="351"/>
    </row>
    <row r="88" spans="1:16" ht="25.05" customHeight="1" x14ac:dyDescent="0.25">
      <c r="A88" s="276">
        <v>1</v>
      </c>
      <c r="B88" s="317">
        <v>373</v>
      </c>
      <c r="C88" s="262" t="s">
        <v>301</v>
      </c>
      <c r="D88" s="376">
        <v>39430</v>
      </c>
      <c r="E88" s="344">
        <v>38</v>
      </c>
      <c r="F88" s="264">
        <v>38</v>
      </c>
      <c r="G88" s="266"/>
      <c r="H88" s="466"/>
      <c r="I88" s="449">
        <f>SUM(E88:E94)</f>
        <v>173</v>
      </c>
      <c r="J88" s="266"/>
      <c r="K88" s="458"/>
      <c r="L88" s="452">
        <v>9</v>
      </c>
    </row>
    <row r="89" spans="1:16" ht="25.05" customHeight="1" x14ac:dyDescent="0.25">
      <c r="A89" s="277">
        <v>2</v>
      </c>
      <c r="B89" s="313">
        <v>319</v>
      </c>
      <c r="C89" s="247" t="s">
        <v>302</v>
      </c>
      <c r="D89" s="252">
        <v>39428</v>
      </c>
      <c r="E89" s="233">
        <v>24</v>
      </c>
      <c r="F89" s="234">
        <v>24</v>
      </c>
      <c r="G89" s="235"/>
      <c r="H89" s="467"/>
      <c r="I89" s="450"/>
      <c r="J89" s="235"/>
      <c r="K89" s="459"/>
      <c r="L89" s="453"/>
    </row>
    <row r="90" spans="1:16" ht="25.05" customHeight="1" x14ac:dyDescent="0.25">
      <c r="A90" s="277">
        <v>3</v>
      </c>
      <c r="B90" s="313">
        <v>276</v>
      </c>
      <c r="C90" s="247" t="s">
        <v>303</v>
      </c>
      <c r="D90" s="252">
        <v>39355</v>
      </c>
      <c r="E90" s="233">
        <v>27</v>
      </c>
      <c r="F90" s="234">
        <v>27</v>
      </c>
      <c r="G90" s="235"/>
      <c r="H90" s="467"/>
      <c r="I90" s="450"/>
      <c r="J90" s="235"/>
      <c r="K90" s="459"/>
      <c r="L90" s="453"/>
    </row>
    <row r="91" spans="1:16" ht="25.05" customHeight="1" x14ac:dyDescent="0.25">
      <c r="A91" s="277">
        <v>4</v>
      </c>
      <c r="B91" s="313">
        <v>266</v>
      </c>
      <c r="C91" s="247" t="s">
        <v>304</v>
      </c>
      <c r="D91" s="252">
        <v>39747</v>
      </c>
      <c r="E91" s="233">
        <v>15</v>
      </c>
      <c r="F91" s="234">
        <v>15</v>
      </c>
      <c r="G91" s="235"/>
      <c r="H91" s="467"/>
      <c r="I91" s="450"/>
      <c r="J91" s="235"/>
      <c r="K91" s="459"/>
      <c r="L91" s="453"/>
      <c r="N91" s="98">
        <f>F88+F89+F90+F91+F92+F93+F94</f>
        <v>173</v>
      </c>
    </row>
    <row r="92" spans="1:16" ht="25.05" customHeight="1" x14ac:dyDescent="0.25">
      <c r="A92" s="277">
        <v>5</v>
      </c>
      <c r="B92" s="313">
        <v>303</v>
      </c>
      <c r="C92" s="247" t="s">
        <v>305</v>
      </c>
      <c r="D92" s="252">
        <v>39426</v>
      </c>
      <c r="E92" s="233">
        <v>23</v>
      </c>
      <c r="F92" s="234">
        <v>23</v>
      </c>
      <c r="G92" s="235"/>
      <c r="H92" s="467"/>
      <c r="I92" s="450"/>
      <c r="J92" s="235"/>
      <c r="K92" s="459"/>
      <c r="L92" s="453"/>
    </row>
    <row r="93" spans="1:16" ht="25.05" customHeight="1" x14ac:dyDescent="0.25">
      <c r="A93" s="277">
        <v>6</v>
      </c>
      <c r="B93" s="313">
        <v>453</v>
      </c>
      <c r="C93" s="247" t="s">
        <v>306</v>
      </c>
      <c r="D93" s="252">
        <v>39317</v>
      </c>
      <c r="E93" s="233">
        <v>34</v>
      </c>
      <c r="F93" s="234">
        <v>34</v>
      </c>
      <c r="G93" s="235"/>
      <c r="H93" s="467"/>
      <c r="I93" s="450"/>
      <c r="J93" s="235"/>
      <c r="K93" s="459"/>
      <c r="L93" s="453"/>
    </row>
    <row r="94" spans="1:16" ht="25.05" customHeight="1" thickBot="1" x14ac:dyDescent="0.3">
      <c r="A94" s="288">
        <v>7</v>
      </c>
      <c r="B94" s="345">
        <v>268</v>
      </c>
      <c r="C94" s="372" t="s">
        <v>307</v>
      </c>
      <c r="D94" s="269">
        <v>39471</v>
      </c>
      <c r="E94" s="348">
        <v>12</v>
      </c>
      <c r="F94" s="270">
        <v>12</v>
      </c>
      <c r="G94" s="272"/>
      <c r="H94" s="468"/>
      <c r="I94" s="451"/>
      <c r="J94" s="272"/>
      <c r="K94" s="460"/>
      <c r="L94" s="454"/>
    </row>
    <row r="95" spans="1:16" ht="25.05" customHeight="1" thickBot="1" x14ac:dyDescent="0.3">
      <c r="A95" s="349"/>
      <c r="B95" s="1" t="s">
        <v>131</v>
      </c>
      <c r="C95" s="116" t="s">
        <v>105</v>
      </c>
      <c r="D95" s="116"/>
      <c r="E95" s="305"/>
      <c r="F95" s="305"/>
      <c r="G95" s="350"/>
      <c r="H95" s="350"/>
      <c r="I95" s="350"/>
      <c r="J95" s="350"/>
      <c r="K95" s="350"/>
      <c r="L95" s="351"/>
    </row>
    <row r="96" spans="1:16" ht="25.05" customHeight="1" x14ac:dyDescent="0.25">
      <c r="A96" s="276">
        <v>1</v>
      </c>
      <c r="B96" s="317">
        <v>103</v>
      </c>
      <c r="C96" s="377" t="s">
        <v>225</v>
      </c>
      <c r="D96" s="369">
        <v>39948</v>
      </c>
      <c r="E96" s="344">
        <v>24</v>
      </c>
      <c r="F96" s="264">
        <v>24</v>
      </c>
      <c r="G96" s="266">
        <f>E96</f>
        <v>24</v>
      </c>
      <c r="H96" s="466"/>
      <c r="I96" s="455">
        <f>SUM(E97,E101,E96,E102,E99,E98,E100)</f>
        <v>162</v>
      </c>
      <c r="J96" s="266"/>
      <c r="K96" s="458">
        <v>3.9120370370370368E-3</v>
      </c>
      <c r="L96" s="461">
        <v>10</v>
      </c>
    </row>
    <row r="97" spans="1:14" ht="25.05" customHeight="1" x14ac:dyDescent="0.25">
      <c r="A97" s="277">
        <v>2</v>
      </c>
      <c r="B97" s="313">
        <v>407</v>
      </c>
      <c r="C97" s="239" t="s">
        <v>226</v>
      </c>
      <c r="D97" s="240">
        <v>40044</v>
      </c>
      <c r="E97" s="233">
        <v>30</v>
      </c>
      <c r="F97" s="234">
        <v>30</v>
      </c>
      <c r="G97" s="235">
        <f t="shared" ref="G97:G102" si="8">E97</f>
        <v>30</v>
      </c>
      <c r="H97" s="467"/>
      <c r="I97" s="456"/>
      <c r="J97" s="235"/>
      <c r="K97" s="459"/>
      <c r="L97" s="462"/>
    </row>
    <row r="98" spans="1:14" ht="25.05" customHeight="1" x14ac:dyDescent="0.25">
      <c r="A98" s="277">
        <v>3</v>
      </c>
      <c r="B98" s="313">
        <v>444</v>
      </c>
      <c r="C98" s="239" t="s">
        <v>227</v>
      </c>
      <c r="D98" s="240">
        <v>39960</v>
      </c>
      <c r="E98" s="233">
        <v>22</v>
      </c>
      <c r="F98" s="234">
        <v>22</v>
      </c>
      <c r="G98" s="235">
        <f t="shared" si="8"/>
        <v>22</v>
      </c>
      <c r="H98" s="467"/>
      <c r="I98" s="456"/>
      <c r="J98" s="235"/>
      <c r="K98" s="459"/>
      <c r="L98" s="462"/>
    </row>
    <row r="99" spans="1:14" ht="25.05" customHeight="1" x14ac:dyDescent="0.25">
      <c r="A99" s="277">
        <v>4</v>
      </c>
      <c r="B99" s="313">
        <v>333</v>
      </c>
      <c r="C99" s="239" t="s">
        <v>228</v>
      </c>
      <c r="D99" s="240">
        <v>39968</v>
      </c>
      <c r="E99" s="233">
        <v>23</v>
      </c>
      <c r="F99" s="234">
        <v>23</v>
      </c>
      <c r="G99" s="235">
        <f t="shared" si="8"/>
        <v>23</v>
      </c>
      <c r="H99" s="467"/>
      <c r="I99" s="456"/>
      <c r="J99" s="235"/>
      <c r="K99" s="459"/>
      <c r="L99" s="462"/>
    </row>
    <row r="100" spans="1:14" ht="25.05" customHeight="1" x14ac:dyDescent="0.25">
      <c r="A100" s="277">
        <v>5</v>
      </c>
      <c r="B100" s="313">
        <v>225</v>
      </c>
      <c r="C100" s="239" t="s">
        <v>229</v>
      </c>
      <c r="D100" s="240">
        <v>39550</v>
      </c>
      <c r="E100" s="233">
        <v>10</v>
      </c>
      <c r="F100" s="234">
        <v>10</v>
      </c>
      <c r="G100" s="235">
        <f t="shared" si="8"/>
        <v>10</v>
      </c>
      <c r="H100" s="467"/>
      <c r="I100" s="456"/>
      <c r="J100" s="235"/>
      <c r="K100" s="459"/>
      <c r="L100" s="462"/>
      <c r="N100" s="98">
        <f>F96+F97+F98+F99+F101+F102+F100</f>
        <v>162</v>
      </c>
    </row>
    <row r="101" spans="1:14" ht="25.05" customHeight="1" x14ac:dyDescent="0.25">
      <c r="A101" s="277">
        <v>6</v>
      </c>
      <c r="B101" s="313">
        <v>488</v>
      </c>
      <c r="C101" s="239" t="s">
        <v>230</v>
      </c>
      <c r="D101" s="240">
        <v>39985</v>
      </c>
      <c r="E101" s="233">
        <v>29</v>
      </c>
      <c r="F101" s="234">
        <v>29</v>
      </c>
      <c r="G101" s="235">
        <f t="shared" si="8"/>
        <v>29</v>
      </c>
      <c r="H101" s="467"/>
      <c r="I101" s="456"/>
      <c r="J101" s="235"/>
      <c r="K101" s="459"/>
      <c r="L101" s="462"/>
    </row>
    <row r="102" spans="1:14" ht="25.05" customHeight="1" thickBot="1" x14ac:dyDescent="0.3">
      <c r="A102" s="288">
        <v>7</v>
      </c>
      <c r="B102" s="345">
        <v>484</v>
      </c>
      <c r="C102" s="361" t="s">
        <v>231</v>
      </c>
      <c r="D102" s="362">
        <v>39591</v>
      </c>
      <c r="E102" s="348">
        <v>24</v>
      </c>
      <c r="F102" s="270">
        <v>24</v>
      </c>
      <c r="G102" s="272">
        <f t="shared" si="8"/>
        <v>24</v>
      </c>
      <c r="H102" s="468"/>
      <c r="I102" s="457"/>
      <c r="J102" s="272"/>
      <c r="K102" s="460"/>
      <c r="L102" s="463"/>
    </row>
    <row r="103" spans="1:14" s="103" customFormat="1" ht="25.05" customHeight="1" thickBot="1" x14ac:dyDescent="0.3">
      <c r="A103" s="349"/>
      <c r="B103" s="1" t="s">
        <v>132</v>
      </c>
      <c r="C103" s="278" t="s">
        <v>463</v>
      </c>
      <c r="D103" s="116"/>
      <c r="E103" s="305"/>
      <c r="F103" s="350"/>
      <c r="G103" s="350"/>
      <c r="H103" s="350"/>
      <c r="I103" s="350"/>
      <c r="J103" s="350"/>
      <c r="K103" s="350"/>
      <c r="L103" s="351"/>
      <c r="M103" s="102"/>
      <c r="N103" s="19"/>
    </row>
    <row r="104" spans="1:14" s="103" customFormat="1" ht="25.05" customHeight="1" x14ac:dyDescent="0.25">
      <c r="A104" s="276">
        <v>1</v>
      </c>
      <c r="B104" s="317">
        <v>13</v>
      </c>
      <c r="C104" s="262" t="s">
        <v>182</v>
      </c>
      <c r="D104" s="360">
        <v>39401</v>
      </c>
      <c r="E104" s="344">
        <v>32</v>
      </c>
      <c r="F104" s="264">
        <v>32</v>
      </c>
      <c r="G104" s="266">
        <f>E104</f>
        <v>32</v>
      </c>
      <c r="H104" s="466"/>
      <c r="I104" s="455">
        <f>SUM(E106,E104,E105,E107,E108,E109,E110)</f>
        <v>155</v>
      </c>
      <c r="J104" s="266"/>
      <c r="K104" s="267"/>
      <c r="L104" s="461">
        <v>11</v>
      </c>
      <c r="M104" s="102"/>
      <c r="N104" s="19"/>
    </row>
    <row r="105" spans="1:14" s="103" customFormat="1" ht="25.05" customHeight="1" x14ac:dyDescent="0.25">
      <c r="A105" s="277">
        <v>2</v>
      </c>
      <c r="B105" s="313">
        <v>112</v>
      </c>
      <c r="C105" s="247" t="s">
        <v>183</v>
      </c>
      <c r="D105" s="238">
        <v>39551</v>
      </c>
      <c r="E105" s="233">
        <v>28</v>
      </c>
      <c r="F105" s="234">
        <v>28</v>
      </c>
      <c r="G105" s="235">
        <f t="shared" ref="G105:G111" si="9">E105</f>
        <v>28</v>
      </c>
      <c r="H105" s="467"/>
      <c r="I105" s="456"/>
      <c r="J105" s="235"/>
      <c r="K105" s="253"/>
      <c r="L105" s="462"/>
      <c r="M105" s="102"/>
      <c r="N105" s="19"/>
    </row>
    <row r="106" spans="1:14" s="103" customFormat="1" ht="25.05" customHeight="1" x14ac:dyDescent="0.25">
      <c r="A106" s="277">
        <v>3</v>
      </c>
      <c r="B106" s="313">
        <v>181</v>
      </c>
      <c r="C106" s="247" t="s">
        <v>184</v>
      </c>
      <c r="D106" s="238">
        <v>39564</v>
      </c>
      <c r="E106" s="233">
        <v>36</v>
      </c>
      <c r="F106" s="234">
        <v>36</v>
      </c>
      <c r="G106" s="235">
        <f t="shared" si="9"/>
        <v>36</v>
      </c>
      <c r="H106" s="467"/>
      <c r="I106" s="456"/>
      <c r="J106" s="235"/>
      <c r="K106" s="253"/>
      <c r="L106" s="462"/>
      <c r="M106" s="102"/>
      <c r="N106" s="19"/>
    </row>
    <row r="107" spans="1:14" s="103" customFormat="1" ht="25.05" customHeight="1" x14ac:dyDescent="0.25">
      <c r="A107" s="277">
        <v>4</v>
      </c>
      <c r="B107" s="313">
        <v>135</v>
      </c>
      <c r="C107" s="247" t="s">
        <v>185</v>
      </c>
      <c r="D107" s="238">
        <v>39438</v>
      </c>
      <c r="E107" s="233">
        <v>21</v>
      </c>
      <c r="F107" s="234">
        <v>21</v>
      </c>
      <c r="G107" s="235">
        <f t="shared" si="9"/>
        <v>21</v>
      </c>
      <c r="H107" s="467"/>
      <c r="I107" s="456"/>
      <c r="J107" s="235"/>
      <c r="K107" s="253"/>
      <c r="L107" s="462"/>
      <c r="M107" s="102"/>
      <c r="N107" s="19"/>
    </row>
    <row r="108" spans="1:14" s="103" customFormat="1" ht="25.05" customHeight="1" x14ac:dyDescent="0.25">
      <c r="A108" s="277">
        <v>5</v>
      </c>
      <c r="B108" s="313">
        <v>69</v>
      </c>
      <c r="C108" s="247" t="s">
        <v>186</v>
      </c>
      <c r="D108" s="238">
        <v>39544</v>
      </c>
      <c r="E108" s="233">
        <v>21</v>
      </c>
      <c r="F108" s="234">
        <v>21</v>
      </c>
      <c r="G108" s="235">
        <f t="shared" si="9"/>
        <v>21</v>
      </c>
      <c r="H108" s="467"/>
      <c r="I108" s="456"/>
      <c r="J108" s="235"/>
      <c r="K108" s="253"/>
      <c r="L108" s="462"/>
      <c r="M108" s="102"/>
      <c r="N108" s="19">
        <f>F104+F105+F106+F107+F108+F109+F110</f>
        <v>155</v>
      </c>
    </row>
    <row r="109" spans="1:14" s="103" customFormat="1" ht="25.05" customHeight="1" x14ac:dyDescent="0.25">
      <c r="A109" s="277">
        <v>6</v>
      </c>
      <c r="B109" s="313">
        <v>196</v>
      </c>
      <c r="C109" s="247" t="s">
        <v>187</v>
      </c>
      <c r="D109" s="238">
        <v>39570</v>
      </c>
      <c r="E109" s="233">
        <v>16</v>
      </c>
      <c r="F109" s="234">
        <v>16</v>
      </c>
      <c r="G109" s="235">
        <f t="shared" si="9"/>
        <v>16</v>
      </c>
      <c r="H109" s="467"/>
      <c r="I109" s="456"/>
      <c r="J109" s="235"/>
      <c r="K109" s="253"/>
      <c r="L109" s="462"/>
      <c r="M109" s="102"/>
      <c r="N109" s="19"/>
    </row>
    <row r="110" spans="1:14" s="103" customFormat="1" ht="25.05" customHeight="1" x14ac:dyDescent="0.25">
      <c r="A110" s="277">
        <v>7</v>
      </c>
      <c r="B110" s="313">
        <v>161</v>
      </c>
      <c r="C110" s="247" t="s">
        <v>188</v>
      </c>
      <c r="D110" s="238">
        <v>39335</v>
      </c>
      <c r="E110" s="233">
        <v>1</v>
      </c>
      <c r="F110" s="234">
        <v>1</v>
      </c>
      <c r="G110" s="235">
        <f t="shared" si="9"/>
        <v>1</v>
      </c>
      <c r="H110" s="467"/>
      <c r="I110" s="456"/>
      <c r="J110" s="235"/>
      <c r="K110" s="253"/>
      <c r="L110" s="462"/>
      <c r="M110" s="102"/>
      <c r="N110" s="19"/>
    </row>
    <row r="111" spans="1:14" s="103" customFormat="1" ht="25.05" customHeight="1" thickBot="1" x14ac:dyDescent="0.3">
      <c r="A111" s="288">
        <v>8</v>
      </c>
      <c r="B111" s="345">
        <v>86</v>
      </c>
      <c r="C111" s="372" t="s">
        <v>189</v>
      </c>
      <c r="D111" s="366">
        <v>39945</v>
      </c>
      <c r="E111" s="348" t="s">
        <v>113</v>
      </c>
      <c r="F111" s="348" t="s">
        <v>113</v>
      </c>
      <c r="G111" s="272" t="str">
        <f t="shared" si="9"/>
        <v>н/я</v>
      </c>
      <c r="H111" s="468"/>
      <c r="I111" s="457"/>
      <c r="J111" s="272"/>
      <c r="K111" s="273"/>
      <c r="L111" s="463"/>
      <c r="M111" s="102"/>
      <c r="N111" s="19"/>
    </row>
    <row r="112" spans="1:14" s="103" customFormat="1" ht="25.05" customHeight="1" thickBot="1" x14ac:dyDescent="0.3">
      <c r="A112" s="349"/>
      <c r="B112" s="1" t="s">
        <v>133</v>
      </c>
      <c r="C112" s="116" t="s">
        <v>94</v>
      </c>
      <c r="D112" s="116"/>
      <c r="E112" s="281"/>
      <c r="F112" s="350"/>
      <c r="G112" s="350"/>
      <c r="H112" s="350"/>
      <c r="I112" s="350"/>
      <c r="J112" s="378"/>
      <c r="K112" s="378"/>
      <c r="L112" s="379"/>
      <c r="M112" s="102"/>
      <c r="N112" s="19"/>
    </row>
    <row r="113" spans="1:14" s="103" customFormat="1" ht="25.05" customHeight="1" x14ac:dyDescent="0.25">
      <c r="A113" s="276">
        <v>1</v>
      </c>
      <c r="B113" s="317">
        <v>42</v>
      </c>
      <c r="C113" s="380" t="s">
        <v>167</v>
      </c>
      <c r="D113" s="369">
        <v>40016</v>
      </c>
      <c r="E113" s="344">
        <v>19</v>
      </c>
      <c r="F113" s="344">
        <v>19</v>
      </c>
      <c r="G113" s="266">
        <f>E113</f>
        <v>19</v>
      </c>
      <c r="H113" s="466"/>
      <c r="I113" s="455">
        <f>SUM(E118,E116,E115,E113,E114,E120,E117)</f>
        <v>149</v>
      </c>
      <c r="J113" s="266"/>
      <c r="K113" s="458">
        <v>5.9375000000000009E-3</v>
      </c>
      <c r="L113" s="461">
        <v>12</v>
      </c>
      <c r="M113" s="102"/>
      <c r="N113" s="19"/>
    </row>
    <row r="114" spans="1:14" s="103" customFormat="1" ht="25.05" customHeight="1" x14ac:dyDescent="0.25">
      <c r="A114" s="277">
        <v>2</v>
      </c>
      <c r="B114" s="313">
        <v>325</v>
      </c>
      <c r="C114" s="254" t="s">
        <v>168</v>
      </c>
      <c r="D114" s="238">
        <v>39570</v>
      </c>
      <c r="E114" s="233">
        <v>18</v>
      </c>
      <c r="F114" s="233">
        <v>18</v>
      </c>
      <c r="G114" s="235">
        <f t="shared" ref="G114:G120" si="10">E114</f>
        <v>18</v>
      </c>
      <c r="H114" s="467"/>
      <c r="I114" s="456"/>
      <c r="J114" s="235"/>
      <c r="K114" s="459"/>
      <c r="L114" s="462"/>
      <c r="M114" s="102"/>
      <c r="N114" s="19"/>
    </row>
    <row r="115" spans="1:14" s="103" customFormat="1" ht="25.05" customHeight="1" x14ac:dyDescent="0.25">
      <c r="A115" s="277">
        <v>3</v>
      </c>
      <c r="B115" s="313">
        <v>182</v>
      </c>
      <c r="C115" s="254" t="s">
        <v>169</v>
      </c>
      <c r="D115" s="238">
        <v>39937</v>
      </c>
      <c r="E115" s="233">
        <v>24</v>
      </c>
      <c r="F115" s="233">
        <v>24</v>
      </c>
      <c r="G115" s="235">
        <f t="shared" si="10"/>
        <v>24</v>
      </c>
      <c r="H115" s="467"/>
      <c r="I115" s="456"/>
      <c r="J115" s="235"/>
      <c r="K115" s="459"/>
      <c r="L115" s="462"/>
      <c r="M115" s="102"/>
      <c r="N115" s="19"/>
    </row>
    <row r="116" spans="1:14" s="103" customFormat="1" ht="25.05" customHeight="1" x14ac:dyDescent="0.25">
      <c r="A116" s="277">
        <v>4</v>
      </c>
      <c r="B116" s="313">
        <v>277</v>
      </c>
      <c r="C116" s="254" t="s">
        <v>170</v>
      </c>
      <c r="D116" s="238">
        <v>39762</v>
      </c>
      <c r="E116" s="233">
        <v>30</v>
      </c>
      <c r="F116" s="233">
        <v>30</v>
      </c>
      <c r="G116" s="235">
        <f t="shared" si="10"/>
        <v>30</v>
      </c>
      <c r="H116" s="467"/>
      <c r="I116" s="456"/>
      <c r="J116" s="235"/>
      <c r="K116" s="459"/>
      <c r="L116" s="462"/>
      <c r="M116" s="102"/>
      <c r="N116" s="19"/>
    </row>
    <row r="117" spans="1:14" s="103" customFormat="1" ht="25.05" customHeight="1" x14ac:dyDescent="0.25">
      <c r="A117" s="277">
        <v>5</v>
      </c>
      <c r="B117" s="313">
        <v>44</v>
      </c>
      <c r="C117" s="254" t="s">
        <v>171</v>
      </c>
      <c r="D117" s="238">
        <v>39812</v>
      </c>
      <c r="E117" s="233">
        <v>13</v>
      </c>
      <c r="F117" s="233">
        <v>13</v>
      </c>
      <c r="G117" s="235">
        <f t="shared" si="10"/>
        <v>13</v>
      </c>
      <c r="H117" s="467"/>
      <c r="I117" s="456"/>
      <c r="J117" s="235"/>
      <c r="K117" s="459"/>
      <c r="L117" s="462"/>
      <c r="M117" s="102"/>
      <c r="N117" s="104">
        <f>F113+F114+F115+F116+F117+F118+F120</f>
        <v>149</v>
      </c>
    </row>
    <row r="118" spans="1:14" s="103" customFormat="1" ht="25.05" customHeight="1" x14ac:dyDescent="0.25">
      <c r="A118" s="277">
        <v>6</v>
      </c>
      <c r="B118" s="313">
        <v>46</v>
      </c>
      <c r="C118" s="254" t="s">
        <v>172</v>
      </c>
      <c r="D118" s="238">
        <v>39819</v>
      </c>
      <c r="E118" s="233">
        <v>33</v>
      </c>
      <c r="F118" s="233">
        <v>33</v>
      </c>
      <c r="G118" s="235">
        <f t="shared" si="10"/>
        <v>33</v>
      </c>
      <c r="H118" s="467"/>
      <c r="I118" s="456"/>
      <c r="J118" s="235"/>
      <c r="K118" s="459"/>
      <c r="L118" s="462"/>
      <c r="M118" s="102"/>
      <c r="N118" s="19"/>
    </row>
    <row r="119" spans="1:14" s="103" customFormat="1" ht="25.05" customHeight="1" x14ac:dyDescent="0.25">
      <c r="A119" s="277">
        <v>7</v>
      </c>
      <c r="B119" s="313">
        <v>131</v>
      </c>
      <c r="C119" s="254" t="s">
        <v>173</v>
      </c>
      <c r="D119" s="238">
        <v>39716</v>
      </c>
      <c r="E119" s="233">
        <v>10</v>
      </c>
      <c r="F119" s="233"/>
      <c r="G119" s="235">
        <f t="shared" si="10"/>
        <v>10</v>
      </c>
      <c r="H119" s="467"/>
      <c r="I119" s="456"/>
      <c r="J119" s="235"/>
      <c r="K119" s="459"/>
      <c r="L119" s="462"/>
      <c r="M119" s="102"/>
      <c r="N119" s="19"/>
    </row>
    <row r="120" spans="1:14" s="103" customFormat="1" ht="25.05" customHeight="1" thickBot="1" x14ac:dyDescent="0.3">
      <c r="A120" s="288">
        <v>8</v>
      </c>
      <c r="B120" s="345">
        <v>215</v>
      </c>
      <c r="C120" s="381" t="s">
        <v>174</v>
      </c>
      <c r="D120" s="366">
        <v>40003</v>
      </c>
      <c r="E120" s="348">
        <v>12</v>
      </c>
      <c r="F120" s="348">
        <v>12</v>
      </c>
      <c r="G120" s="272">
        <f t="shared" si="10"/>
        <v>12</v>
      </c>
      <c r="H120" s="468"/>
      <c r="I120" s="457"/>
      <c r="J120" s="272"/>
      <c r="K120" s="460"/>
      <c r="L120" s="463"/>
      <c r="M120" s="102"/>
      <c r="N120" s="19"/>
    </row>
    <row r="121" spans="1:14" s="103" customFormat="1" ht="25.05" customHeight="1" thickBot="1" x14ac:dyDescent="0.3">
      <c r="A121" s="349"/>
      <c r="B121" s="1" t="s">
        <v>134</v>
      </c>
      <c r="C121" s="116" t="s">
        <v>342</v>
      </c>
      <c r="D121" s="382"/>
      <c r="E121" s="305"/>
      <c r="F121" s="305"/>
      <c r="G121" s="350"/>
      <c r="H121" s="350"/>
      <c r="I121" s="358"/>
      <c r="J121" s="350"/>
      <c r="K121" s="359"/>
      <c r="L121" s="351"/>
      <c r="M121" s="111" t="s">
        <v>156</v>
      </c>
      <c r="N121" s="19"/>
    </row>
    <row r="122" spans="1:14" s="103" customFormat="1" ht="25.05" customHeight="1" x14ac:dyDescent="0.25">
      <c r="A122" s="276">
        <v>1</v>
      </c>
      <c r="B122" s="317">
        <v>39</v>
      </c>
      <c r="C122" s="342" t="s">
        <v>451</v>
      </c>
      <c r="D122" s="383">
        <v>39345</v>
      </c>
      <c r="E122" s="264">
        <v>20</v>
      </c>
      <c r="F122" s="264">
        <v>20</v>
      </c>
      <c r="G122" s="266">
        <f>E122</f>
        <v>20</v>
      </c>
      <c r="H122" s="466"/>
      <c r="I122" s="455">
        <f>SUM(E129,E123,E126,E125,E122,E127,E128)</f>
        <v>143</v>
      </c>
      <c r="J122" s="266"/>
      <c r="K122" s="458">
        <v>3.8773148148148143E-3</v>
      </c>
      <c r="L122" s="461">
        <v>13</v>
      </c>
      <c r="M122" s="102"/>
      <c r="N122" s="19"/>
    </row>
    <row r="123" spans="1:14" s="103" customFormat="1" ht="25.05" customHeight="1" x14ac:dyDescent="0.25">
      <c r="A123" s="277">
        <v>2</v>
      </c>
      <c r="B123" s="313">
        <v>191</v>
      </c>
      <c r="C123" s="231" t="s">
        <v>294</v>
      </c>
      <c r="D123" s="255">
        <v>39427</v>
      </c>
      <c r="E123" s="234">
        <v>26</v>
      </c>
      <c r="F123" s="234">
        <v>26</v>
      </c>
      <c r="G123" s="235">
        <f t="shared" ref="G123:G129" si="11">E123</f>
        <v>26</v>
      </c>
      <c r="H123" s="467"/>
      <c r="I123" s="456"/>
      <c r="J123" s="235"/>
      <c r="K123" s="459"/>
      <c r="L123" s="462"/>
      <c r="M123" s="102"/>
      <c r="N123" s="19"/>
    </row>
    <row r="124" spans="1:14" s="103" customFormat="1" ht="25.05" customHeight="1" x14ac:dyDescent="0.25">
      <c r="A124" s="277">
        <v>3</v>
      </c>
      <c r="B124" s="313">
        <v>146</v>
      </c>
      <c r="C124" s="231" t="s">
        <v>341</v>
      </c>
      <c r="D124" s="255">
        <v>39923</v>
      </c>
      <c r="E124" s="234">
        <v>4</v>
      </c>
      <c r="F124" s="234"/>
      <c r="G124" s="235">
        <f t="shared" si="11"/>
        <v>4</v>
      </c>
      <c r="H124" s="467"/>
      <c r="I124" s="456"/>
      <c r="J124" s="235"/>
      <c r="K124" s="459"/>
      <c r="L124" s="462"/>
      <c r="M124" s="102"/>
      <c r="N124" s="19"/>
    </row>
    <row r="125" spans="1:14" s="103" customFormat="1" ht="25.05" customHeight="1" x14ac:dyDescent="0.25">
      <c r="A125" s="277">
        <v>4</v>
      </c>
      <c r="B125" s="313">
        <v>495</v>
      </c>
      <c r="C125" s="231" t="s">
        <v>295</v>
      </c>
      <c r="D125" s="255">
        <v>39719</v>
      </c>
      <c r="E125" s="234">
        <v>21</v>
      </c>
      <c r="F125" s="234">
        <v>21</v>
      </c>
      <c r="G125" s="235">
        <f t="shared" si="11"/>
        <v>21</v>
      </c>
      <c r="H125" s="467"/>
      <c r="I125" s="456"/>
      <c r="J125" s="235"/>
      <c r="K125" s="459"/>
      <c r="L125" s="462"/>
      <c r="M125" s="102"/>
      <c r="N125" s="104">
        <f>F122+F123+F125+F126+F127+F128+F129</f>
        <v>143</v>
      </c>
    </row>
    <row r="126" spans="1:14" s="103" customFormat="1" ht="25.05" customHeight="1" x14ac:dyDescent="0.25">
      <c r="A126" s="277">
        <v>5</v>
      </c>
      <c r="B126" s="313">
        <v>500</v>
      </c>
      <c r="C126" s="231" t="s">
        <v>296</v>
      </c>
      <c r="D126" s="255">
        <v>39266</v>
      </c>
      <c r="E126" s="234">
        <v>25</v>
      </c>
      <c r="F126" s="234">
        <v>25</v>
      </c>
      <c r="G126" s="235">
        <f t="shared" si="11"/>
        <v>25</v>
      </c>
      <c r="H126" s="467"/>
      <c r="I126" s="456"/>
      <c r="J126" s="235"/>
      <c r="K126" s="459"/>
      <c r="L126" s="462"/>
      <c r="M126" s="102"/>
      <c r="N126" s="19"/>
    </row>
    <row r="127" spans="1:14" s="103" customFormat="1" ht="25.05" customHeight="1" x14ac:dyDescent="0.25">
      <c r="A127" s="277">
        <v>6</v>
      </c>
      <c r="B127" s="313">
        <v>415</v>
      </c>
      <c r="C127" s="231" t="s">
        <v>297</v>
      </c>
      <c r="D127" s="255">
        <v>39350</v>
      </c>
      <c r="E127" s="234">
        <v>11</v>
      </c>
      <c r="F127" s="234">
        <v>11</v>
      </c>
      <c r="G127" s="235">
        <f t="shared" si="11"/>
        <v>11</v>
      </c>
      <c r="H127" s="467"/>
      <c r="I127" s="456"/>
      <c r="J127" s="235"/>
      <c r="K127" s="459"/>
      <c r="L127" s="462"/>
      <c r="M127" s="102"/>
      <c r="N127" s="19"/>
    </row>
    <row r="128" spans="1:14" s="103" customFormat="1" ht="25.05" customHeight="1" x14ac:dyDescent="0.25">
      <c r="A128" s="277">
        <v>7</v>
      </c>
      <c r="B128" s="313">
        <v>426</v>
      </c>
      <c r="C128" s="250" t="s">
        <v>298</v>
      </c>
      <c r="D128" s="255">
        <v>39700</v>
      </c>
      <c r="E128" s="234">
        <v>9</v>
      </c>
      <c r="F128" s="234">
        <v>9</v>
      </c>
      <c r="G128" s="235">
        <f t="shared" si="11"/>
        <v>9</v>
      </c>
      <c r="H128" s="467"/>
      <c r="I128" s="456"/>
      <c r="J128" s="235"/>
      <c r="K128" s="459"/>
      <c r="L128" s="462"/>
      <c r="M128" s="102"/>
      <c r="N128" s="19"/>
    </row>
    <row r="129" spans="1:14" ht="25.05" customHeight="1" thickBot="1" x14ac:dyDescent="0.3">
      <c r="A129" s="288"/>
      <c r="B129" s="345">
        <v>385</v>
      </c>
      <c r="C129" s="346" t="s">
        <v>299</v>
      </c>
      <c r="D129" s="384">
        <v>39698</v>
      </c>
      <c r="E129" s="270">
        <v>31</v>
      </c>
      <c r="F129" s="270">
        <v>31</v>
      </c>
      <c r="G129" s="272">
        <f t="shared" si="11"/>
        <v>31</v>
      </c>
      <c r="H129" s="468"/>
      <c r="I129" s="457"/>
      <c r="J129" s="272"/>
      <c r="K129" s="460"/>
      <c r="L129" s="463"/>
    </row>
    <row r="130" spans="1:14" ht="25.05" customHeight="1" thickBot="1" x14ac:dyDescent="0.3">
      <c r="A130" s="349"/>
      <c r="B130" s="1" t="s">
        <v>135</v>
      </c>
      <c r="C130" s="367" t="s">
        <v>117</v>
      </c>
      <c r="D130" s="357"/>
      <c r="E130" s="305"/>
      <c r="F130" s="305"/>
      <c r="G130" s="350"/>
      <c r="H130" s="350"/>
      <c r="I130" s="358"/>
      <c r="J130" s="350"/>
      <c r="K130" s="359"/>
      <c r="L130" s="351"/>
    </row>
    <row r="131" spans="1:14" ht="25.05" customHeight="1" x14ac:dyDescent="0.25">
      <c r="A131" s="276">
        <v>1</v>
      </c>
      <c r="B131" s="317">
        <v>78</v>
      </c>
      <c r="C131" s="373" t="s">
        <v>395</v>
      </c>
      <c r="D131" s="353">
        <v>40229</v>
      </c>
      <c r="E131" s="264">
        <v>16</v>
      </c>
      <c r="F131" s="264">
        <v>16</v>
      </c>
      <c r="G131" s="266">
        <f>E131</f>
        <v>16</v>
      </c>
      <c r="H131" s="466"/>
      <c r="I131" s="455">
        <f>SUM(E137,E134,E132,E135,E131,E138,E133)</f>
        <v>140</v>
      </c>
      <c r="J131" s="266"/>
      <c r="K131" s="458">
        <v>5.3009259259259251E-3</v>
      </c>
      <c r="L131" s="461">
        <v>14</v>
      </c>
    </row>
    <row r="132" spans="1:14" ht="25.05" customHeight="1" x14ac:dyDescent="0.25">
      <c r="A132" s="277">
        <v>2</v>
      </c>
      <c r="B132" s="313">
        <v>305</v>
      </c>
      <c r="C132" s="251" t="s">
        <v>396</v>
      </c>
      <c r="D132" s="237">
        <v>40066</v>
      </c>
      <c r="E132" s="234">
        <v>23</v>
      </c>
      <c r="F132" s="234">
        <v>23</v>
      </c>
      <c r="G132" s="235">
        <f t="shared" ref="G132:G138" si="12">E132</f>
        <v>23</v>
      </c>
      <c r="H132" s="467"/>
      <c r="I132" s="456"/>
      <c r="J132" s="235"/>
      <c r="K132" s="459"/>
      <c r="L132" s="462"/>
      <c r="N132" s="139"/>
    </row>
    <row r="133" spans="1:14" ht="25.05" customHeight="1" x14ac:dyDescent="0.25">
      <c r="A133" s="277">
        <v>3</v>
      </c>
      <c r="B133" s="313">
        <v>31</v>
      </c>
      <c r="C133" s="251" t="s">
        <v>397</v>
      </c>
      <c r="D133" s="237">
        <v>39532</v>
      </c>
      <c r="E133" s="234">
        <v>13</v>
      </c>
      <c r="F133" s="234">
        <v>13</v>
      </c>
      <c r="G133" s="235">
        <f t="shared" si="12"/>
        <v>13</v>
      </c>
      <c r="H133" s="467"/>
      <c r="I133" s="456"/>
      <c r="J133" s="235"/>
      <c r="K133" s="459"/>
      <c r="L133" s="462"/>
      <c r="N133" s="98"/>
    </row>
    <row r="134" spans="1:14" ht="25.05" customHeight="1" x14ac:dyDescent="0.25">
      <c r="A134" s="277">
        <v>4</v>
      </c>
      <c r="B134" s="313">
        <v>5</v>
      </c>
      <c r="C134" s="251" t="s">
        <v>398</v>
      </c>
      <c r="D134" s="237">
        <v>39715</v>
      </c>
      <c r="E134" s="234">
        <v>24</v>
      </c>
      <c r="F134" s="234">
        <v>24</v>
      </c>
      <c r="G134" s="235">
        <f t="shared" si="12"/>
        <v>24</v>
      </c>
      <c r="H134" s="467"/>
      <c r="I134" s="456"/>
      <c r="J134" s="235"/>
      <c r="K134" s="459"/>
      <c r="L134" s="462"/>
      <c r="N134" s="98">
        <f>F131+F132+F133+F134+F135+F137+F138</f>
        <v>140</v>
      </c>
    </row>
    <row r="135" spans="1:14" ht="25.05" customHeight="1" x14ac:dyDescent="0.25">
      <c r="A135" s="277">
        <v>5</v>
      </c>
      <c r="B135" s="313">
        <v>15</v>
      </c>
      <c r="C135" s="251" t="s">
        <v>399</v>
      </c>
      <c r="D135" s="237">
        <v>39392</v>
      </c>
      <c r="E135" s="234">
        <v>20</v>
      </c>
      <c r="F135" s="234">
        <v>20</v>
      </c>
      <c r="G135" s="235">
        <f t="shared" si="12"/>
        <v>20</v>
      </c>
      <c r="H135" s="467"/>
      <c r="I135" s="456"/>
      <c r="J135" s="235"/>
      <c r="K135" s="459"/>
      <c r="L135" s="462"/>
      <c r="N135" s="98"/>
    </row>
    <row r="136" spans="1:14" ht="25.05" customHeight="1" x14ac:dyDescent="0.25">
      <c r="A136" s="277">
        <v>6</v>
      </c>
      <c r="B136" s="313">
        <v>437</v>
      </c>
      <c r="C136" s="251" t="s">
        <v>400</v>
      </c>
      <c r="D136" s="237">
        <v>39822</v>
      </c>
      <c r="E136" s="234">
        <v>5</v>
      </c>
      <c r="F136" s="234"/>
      <c r="G136" s="235">
        <f t="shared" si="12"/>
        <v>5</v>
      </c>
      <c r="H136" s="467"/>
      <c r="I136" s="456"/>
      <c r="J136" s="235"/>
      <c r="K136" s="459"/>
      <c r="L136" s="462"/>
    </row>
    <row r="137" spans="1:14" ht="25.05" customHeight="1" x14ac:dyDescent="0.3">
      <c r="A137" s="277">
        <v>7</v>
      </c>
      <c r="B137" s="313">
        <v>436</v>
      </c>
      <c r="C137" s="251" t="s">
        <v>401</v>
      </c>
      <c r="D137" s="237">
        <v>40161</v>
      </c>
      <c r="E137" s="234">
        <v>29</v>
      </c>
      <c r="F137" s="234">
        <v>29</v>
      </c>
      <c r="G137" s="235">
        <f t="shared" si="12"/>
        <v>29</v>
      </c>
      <c r="H137" s="467"/>
      <c r="I137" s="456"/>
      <c r="J137" s="235"/>
      <c r="K137" s="459"/>
      <c r="L137" s="462"/>
      <c r="M137" s="319"/>
      <c r="N137" s="140"/>
    </row>
    <row r="138" spans="1:14" s="103" customFormat="1" ht="25.05" customHeight="1" thickBot="1" x14ac:dyDescent="0.3">
      <c r="A138" s="288">
        <v>8</v>
      </c>
      <c r="B138" s="345">
        <v>417</v>
      </c>
      <c r="C138" s="374" t="s">
        <v>402</v>
      </c>
      <c r="D138" s="356">
        <v>40201</v>
      </c>
      <c r="E138" s="270">
        <v>15</v>
      </c>
      <c r="F138" s="270">
        <v>15</v>
      </c>
      <c r="G138" s="272">
        <f t="shared" si="12"/>
        <v>15</v>
      </c>
      <c r="H138" s="468"/>
      <c r="I138" s="457"/>
      <c r="J138" s="272"/>
      <c r="K138" s="460"/>
      <c r="L138" s="463"/>
      <c r="M138" s="102"/>
      <c r="N138" s="19"/>
    </row>
    <row r="139" spans="1:14" s="103" customFormat="1" ht="25.05" customHeight="1" thickBot="1" x14ac:dyDescent="0.3">
      <c r="A139" s="349"/>
      <c r="B139" s="1" t="s">
        <v>136</v>
      </c>
      <c r="C139" s="116" t="s">
        <v>95</v>
      </c>
      <c r="D139" s="116"/>
      <c r="E139" s="305"/>
      <c r="F139" s="350"/>
      <c r="G139" s="350"/>
      <c r="H139" s="350"/>
      <c r="I139" s="350"/>
      <c r="J139" s="350"/>
      <c r="K139" s="350"/>
      <c r="L139" s="351"/>
      <c r="M139" s="102"/>
      <c r="N139" s="19"/>
    </row>
    <row r="140" spans="1:14" s="103" customFormat="1" ht="25.05" customHeight="1" x14ac:dyDescent="0.25">
      <c r="A140" s="276">
        <v>1</v>
      </c>
      <c r="B140" s="317">
        <v>22</v>
      </c>
      <c r="C140" s="385" t="s">
        <v>175</v>
      </c>
      <c r="D140" s="360">
        <v>40059</v>
      </c>
      <c r="E140" s="264">
        <v>18</v>
      </c>
      <c r="F140" s="264">
        <v>18</v>
      </c>
      <c r="G140" s="266">
        <f>E140</f>
        <v>18</v>
      </c>
      <c r="H140" s="466"/>
      <c r="I140" s="455">
        <f>SUM(E142,E141,E146,E140,E145,E147,E144)</f>
        <v>137</v>
      </c>
      <c r="J140" s="266"/>
      <c r="K140" s="458">
        <v>3.7037037037037034E-3</v>
      </c>
      <c r="L140" s="461">
        <v>15</v>
      </c>
      <c r="M140" s="102"/>
      <c r="N140" s="19"/>
    </row>
    <row r="141" spans="1:14" s="103" customFormat="1" ht="25.05" customHeight="1" x14ac:dyDescent="0.25">
      <c r="A141" s="277">
        <v>2</v>
      </c>
      <c r="B141" s="313">
        <v>81</v>
      </c>
      <c r="C141" s="241" t="s">
        <v>176</v>
      </c>
      <c r="D141" s="238">
        <v>39983</v>
      </c>
      <c r="E141" s="234">
        <v>27</v>
      </c>
      <c r="F141" s="234">
        <v>27</v>
      </c>
      <c r="G141" s="235">
        <f t="shared" ref="G141:G147" si="13">E141</f>
        <v>27</v>
      </c>
      <c r="H141" s="467"/>
      <c r="I141" s="456"/>
      <c r="J141" s="235"/>
      <c r="K141" s="459"/>
      <c r="L141" s="462"/>
      <c r="M141" s="102"/>
      <c r="N141" s="19"/>
    </row>
    <row r="142" spans="1:14" s="103" customFormat="1" ht="25.05" customHeight="1" x14ac:dyDescent="0.25">
      <c r="A142" s="277">
        <v>3</v>
      </c>
      <c r="B142" s="313">
        <v>117</v>
      </c>
      <c r="C142" s="241" t="s">
        <v>177</v>
      </c>
      <c r="D142" s="238">
        <v>40058</v>
      </c>
      <c r="E142" s="234">
        <v>28</v>
      </c>
      <c r="F142" s="234">
        <v>28</v>
      </c>
      <c r="G142" s="235">
        <f t="shared" si="13"/>
        <v>28</v>
      </c>
      <c r="H142" s="467"/>
      <c r="I142" s="456"/>
      <c r="J142" s="235"/>
      <c r="K142" s="459"/>
      <c r="L142" s="462"/>
      <c r="M142" s="102"/>
      <c r="N142" s="104">
        <f>F140+F141+F142+F144+F145+F146+F147</f>
        <v>137</v>
      </c>
    </row>
    <row r="143" spans="1:14" s="103" customFormat="1" ht="25.05" customHeight="1" x14ac:dyDescent="0.25">
      <c r="A143" s="277">
        <v>4</v>
      </c>
      <c r="B143" s="313">
        <v>351</v>
      </c>
      <c r="C143" s="241" t="s">
        <v>178</v>
      </c>
      <c r="D143" s="238">
        <v>39969</v>
      </c>
      <c r="E143" s="234">
        <v>8</v>
      </c>
      <c r="F143" s="234"/>
      <c r="G143" s="235">
        <f t="shared" si="13"/>
        <v>8</v>
      </c>
      <c r="H143" s="467"/>
      <c r="I143" s="456"/>
      <c r="J143" s="235"/>
      <c r="K143" s="459"/>
      <c r="L143" s="462"/>
      <c r="M143" s="102"/>
      <c r="N143" s="19"/>
    </row>
    <row r="144" spans="1:14" s="103" customFormat="1" ht="25.05" customHeight="1" x14ac:dyDescent="0.25">
      <c r="A144" s="277">
        <v>5</v>
      </c>
      <c r="B144" s="313">
        <v>226</v>
      </c>
      <c r="C144" s="241" t="s">
        <v>179</v>
      </c>
      <c r="D144" s="238">
        <v>40224</v>
      </c>
      <c r="E144" s="234">
        <v>10</v>
      </c>
      <c r="F144" s="234">
        <v>10</v>
      </c>
      <c r="G144" s="235">
        <f t="shared" si="13"/>
        <v>10</v>
      </c>
      <c r="H144" s="467"/>
      <c r="I144" s="456"/>
      <c r="J144" s="235"/>
      <c r="K144" s="459"/>
      <c r="L144" s="462"/>
      <c r="M144" s="102"/>
      <c r="N144" s="19"/>
    </row>
    <row r="145" spans="1:15" s="103" customFormat="1" ht="25.05" customHeight="1" x14ac:dyDescent="0.25">
      <c r="A145" s="277">
        <v>6</v>
      </c>
      <c r="B145" s="313">
        <v>280</v>
      </c>
      <c r="C145" s="241" t="s">
        <v>180</v>
      </c>
      <c r="D145" s="238">
        <v>39877</v>
      </c>
      <c r="E145" s="234">
        <v>16</v>
      </c>
      <c r="F145" s="234">
        <v>16</v>
      </c>
      <c r="G145" s="235">
        <f t="shared" si="13"/>
        <v>16</v>
      </c>
      <c r="H145" s="467"/>
      <c r="I145" s="456"/>
      <c r="J145" s="235"/>
      <c r="K145" s="459"/>
      <c r="L145" s="462"/>
      <c r="M145" s="102"/>
      <c r="N145" s="19"/>
    </row>
    <row r="146" spans="1:15" s="103" customFormat="1" ht="25.05" customHeight="1" x14ac:dyDescent="0.25">
      <c r="A146" s="277">
        <v>7</v>
      </c>
      <c r="B146" s="313">
        <v>36</v>
      </c>
      <c r="C146" s="241" t="s">
        <v>181</v>
      </c>
      <c r="D146" s="238">
        <v>39977</v>
      </c>
      <c r="E146" s="234">
        <v>24</v>
      </c>
      <c r="F146" s="234">
        <v>24</v>
      </c>
      <c r="G146" s="235">
        <f t="shared" si="13"/>
        <v>24</v>
      </c>
      <c r="H146" s="467"/>
      <c r="I146" s="456"/>
      <c r="J146" s="235"/>
      <c r="K146" s="459"/>
      <c r="L146" s="462"/>
      <c r="M146" s="102"/>
      <c r="N146" s="19"/>
    </row>
    <row r="147" spans="1:15" s="103" customFormat="1" ht="25.05" customHeight="1" thickBot="1" x14ac:dyDescent="0.3">
      <c r="A147" s="288">
        <v>8</v>
      </c>
      <c r="B147" s="354">
        <v>10</v>
      </c>
      <c r="C147" s="386" t="s">
        <v>331</v>
      </c>
      <c r="D147" s="387">
        <v>40235</v>
      </c>
      <c r="E147" s="270">
        <v>14</v>
      </c>
      <c r="F147" s="270">
        <v>14</v>
      </c>
      <c r="G147" s="272">
        <f t="shared" si="13"/>
        <v>14</v>
      </c>
      <c r="H147" s="468"/>
      <c r="I147" s="457"/>
      <c r="J147" s="272"/>
      <c r="K147" s="460"/>
      <c r="L147" s="463"/>
      <c r="M147" s="102"/>
      <c r="N147" s="19"/>
    </row>
    <row r="148" spans="1:15" s="103" customFormat="1" ht="25.05" customHeight="1" thickBot="1" x14ac:dyDescent="0.45">
      <c r="A148" s="349"/>
      <c r="B148" s="1" t="s">
        <v>137</v>
      </c>
      <c r="C148" s="371" t="s">
        <v>104</v>
      </c>
      <c r="D148" s="116"/>
      <c r="E148" s="305"/>
      <c r="F148" s="305"/>
      <c r="G148" s="350"/>
      <c r="H148" s="350"/>
      <c r="I148" s="350"/>
      <c r="J148" s="350"/>
      <c r="K148" s="350"/>
      <c r="L148" s="351"/>
      <c r="M148" s="102"/>
      <c r="N148" s="19"/>
    </row>
    <row r="149" spans="1:15" s="103" customFormat="1" ht="25.05" customHeight="1" x14ac:dyDescent="0.25">
      <c r="A149" s="276">
        <v>1</v>
      </c>
      <c r="B149" s="317">
        <v>412</v>
      </c>
      <c r="C149" s="388" t="s">
        <v>369</v>
      </c>
      <c r="D149" s="389">
        <v>39272</v>
      </c>
      <c r="E149" s="264">
        <v>15</v>
      </c>
      <c r="F149" s="264">
        <v>15</v>
      </c>
      <c r="G149" s="266">
        <f>E149</f>
        <v>15</v>
      </c>
      <c r="H149" s="466"/>
      <c r="I149" s="455">
        <f>SUM(E150,E152,E154,E155,E149,E156,E153)</f>
        <v>136</v>
      </c>
      <c r="J149" s="266"/>
      <c r="K149" s="458">
        <v>3.5879629629629629E-3</v>
      </c>
      <c r="L149" s="461">
        <v>16</v>
      </c>
      <c r="M149" s="102"/>
      <c r="N149" s="104"/>
    </row>
    <row r="150" spans="1:15" s="103" customFormat="1" ht="25.05" customHeight="1" x14ac:dyDescent="0.25">
      <c r="A150" s="277">
        <v>2</v>
      </c>
      <c r="B150" s="313">
        <v>431</v>
      </c>
      <c r="C150" s="250" t="s">
        <v>370</v>
      </c>
      <c r="D150" s="256">
        <v>39616</v>
      </c>
      <c r="E150" s="234">
        <v>34</v>
      </c>
      <c r="F150" s="234">
        <v>34</v>
      </c>
      <c r="G150" s="235">
        <f t="shared" ref="G150:G156" si="14">E150</f>
        <v>34</v>
      </c>
      <c r="H150" s="467"/>
      <c r="I150" s="456"/>
      <c r="J150" s="235"/>
      <c r="K150" s="459"/>
      <c r="L150" s="462"/>
      <c r="M150" s="102"/>
      <c r="N150" s="19"/>
    </row>
    <row r="151" spans="1:15" s="103" customFormat="1" ht="25.05" customHeight="1" x14ac:dyDescent="0.25">
      <c r="A151" s="277">
        <v>3</v>
      </c>
      <c r="B151" s="313">
        <v>329</v>
      </c>
      <c r="C151" s="231" t="s">
        <v>371</v>
      </c>
      <c r="D151" s="256">
        <v>39758</v>
      </c>
      <c r="E151" s="234">
        <v>0</v>
      </c>
      <c r="F151" s="234">
        <v>0</v>
      </c>
      <c r="G151" s="235">
        <f t="shared" si="14"/>
        <v>0</v>
      </c>
      <c r="H151" s="467"/>
      <c r="I151" s="456"/>
      <c r="J151" s="235"/>
      <c r="K151" s="459"/>
      <c r="L151" s="462"/>
      <c r="M151" s="102"/>
      <c r="N151" s="19"/>
    </row>
    <row r="152" spans="1:15" s="103" customFormat="1" ht="25.05" customHeight="1" x14ac:dyDescent="0.25">
      <c r="A152" s="277">
        <v>4</v>
      </c>
      <c r="B152" s="313">
        <v>367</v>
      </c>
      <c r="C152" s="231" t="s">
        <v>372</v>
      </c>
      <c r="D152" s="256">
        <v>39525</v>
      </c>
      <c r="E152" s="234">
        <v>24</v>
      </c>
      <c r="F152" s="234">
        <v>24</v>
      </c>
      <c r="G152" s="235">
        <f t="shared" si="14"/>
        <v>24</v>
      </c>
      <c r="H152" s="467"/>
      <c r="I152" s="456"/>
      <c r="J152" s="235"/>
      <c r="K152" s="459"/>
      <c r="L152" s="462"/>
      <c r="M152" s="102"/>
      <c r="N152" s="104">
        <f>F149+F150+F152+F153+F154+F155+F156</f>
        <v>136</v>
      </c>
    </row>
    <row r="153" spans="1:15" s="103" customFormat="1" ht="25.05" customHeight="1" x14ac:dyDescent="0.25">
      <c r="A153" s="277">
        <v>5</v>
      </c>
      <c r="B153" s="313">
        <v>443</v>
      </c>
      <c r="C153" s="231" t="s">
        <v>373</v>
      </c>
      <c r="D153" s="256">
        <v>39589</v>
      </c>
      <c r="E153" s="234">
        <v>8</v>
      </c>
      <c r="F153" s="234">
        <v>8</v>
      </c>
      <c r="G153" s="235">
        <f t="shared" si="14"/>
        <v>8</v>
      </c>
      <c r="H153" s="467"/>
      <c r="I153" s="456"/>
      <c r="J153" s="235"/>
      <c r="K153" s="459"/>
      <c r="L153" s="462"/>
      <c r="M153" s="102"/>
      <c r="N153" s="19"/>
    </row>
    <row r="154" spans="1:15" s="103" customFormat="1" ht="25.05" customHeight="1" x14ac:dyDescent="0.25">
      <c r="A154" s="277">
        <v>6</v>
      </c>
      <c r="B154" s="313">
        <v>251</v>
      </c>
      <c r="C154" s="231" t="s">
        <v>374</v>
      </c>
      <c r="D154" s="256">
        <v>39792</v>
      </c>
      <c r="E154" s="234">
        <v>23</v>
      </c>
      <c r="F154" s="234">
        <v>23</v>
      </c>
      <c r="G154" s="235">
        <f t="shared" si="14"/>
        <v>23</v>
      </c>
      <c r="H154" s="467"/>
      <c r="I154" s="456"/>
      <c r="J154" s="235"/>
      <c r="K154" s="459"/>
      <c r="L154" s="462"/>
      <c r="M154" s="102"/>
      <c r="N154" s="19"/>
    </row>
    <row r="155" spans="1:15" s="103" customFormat="1" ht="25.05" customHeight="1" x14ac:dyDescent="0.25">
      <c r="A155" s="277">
        <v>7</v>
      </c>
      <c r="B155" s="313">
        <v>427</v>
      </c>
      <c r="C155" s="250" t="s">
        <v>375</v>
      </c>
      <c r="D155" s="256">
        <v>39735</v>
      </c>
      <c r="E155" s="234">
        <v>18</v>
      </c>
      <c r="F155" s="234">
        <v>18</v>
      </c>
      <c r="G155" s="235">
        <f t="shared" si="14"/>
        <v>18</v>
      </c>
      <c r="H155" s="467"/>
      <c r="I155" s="456"/>
      <c r="J155" s="235"/>
      <c r="K155" s="459"/>
      <c r="L155" s="462"/>
      <c r="M155" s="102"/>
      <c r="N155" s="19"/>
    </row>
    <row r="156" spans="1:15" s="103" customFormat="1" ht="25.05" customHeight="1" thickBot="1" x14ac:dyDescent="0.3">
      <c r="A156" s="288">
        <v>8</v>
      </c>
      <c r="B156" s="345">
        <v>292</v>
      </c>
      <c r="C156" s="346" t="s">
        <v>376</v>
      </c>
      <c r="D156" s="390">
        <v>39968</v>
      </c>
      <c r="E156" s="270">
        <v>14</v>
      </c>
      <c r="F156" s="270">
        <v>14</v>
      </c>
      <c r="G156" s="272">
        <f t="shared" si="14"/>
        <v>14</v>
      </c>
      <c r="H156" s="468"/>
      <c r="I156" s="457"/>
      <c r="J156" s="272"/>
      <c r="K156" s="460"/>
      <c r="L156" s="463"/>
      <c r="M156" s="102"/>
      <c r="N156" s="19"/>
      <c r="O156" s="132"/>
    </row>
    <row r="157" spans="1:15" s="103" customFormat="1" ht="25.05" customHeight="1" thickBot="1" x14ac:dyDescent="0.45">
      <c r="A157" s="349"/>
      <c r="B157" s="1" t="s">
        <v>138</v>
      </c>
      <c r="C157" s="371" t="s">
        <v>100</v>
      </c>
      <c r="D157" s="116"/>
      <c r="E157" s="305"/>
      <c r="F157" s="305"/>
      <c r="G157" s="350"/>
      <c r="H157" s="350"/>
      <c r="I157" s="350"/>
      <c r="J157" s="350"/>
      <c r="K157" s="350"/>
      <c r="L157" s="351"/>
      <c r="M157" s="102"/>
      <c r="N157" s="19"/>
    </row>
    <row r="158" spans="1:15" s="103" customFormat="1" ht="25.05" customHeight="1" x14ac:dyDescent="0.35">
      <c r="A158" s="276">
        <v>1</v>
      </c>
      <c r="B158" s="317">
        <v>294</v>
      </c>
      <c r="C158" s="391" t="s">
        <v>279</v>
      </c>
      <c r="D158" s="392">
        <v>40019</v>
      </c>
      <c r="E158" s="264">
        <v>5</v>
      </c>
      <c r="F158" s="264"/>
      <c r="G158" s="266">
        <f>E158</f>
        <v>5</v>
      </c>
      <c r="H158" s="466"/>
      <c r="I158" s="455">
        <f>SUM(E164,E162,E159,E163,E161,E165,E160)</f>
        <v>135</v>
      </c>
      <c r="J158" s="266"/>
      <c r="K158" s="458">
        <v>3.5879629629629629E-3</v>
      </c>
      <c r="L158" s="461">
        <v>17</v>
      </c>
      <c r="M158" s="102"/>
      <c r="N158" s="19"/>
    </row>
    <row r="159" spans="1:15" s="103" customFormat="1" ht="25.05" customHeight="1" x14ac:dyDescent="0.35">
      <c r="A159" s="277">
        <v>2</v>
      </c>
      <c r="B159" s="313">
        <v>139</v>
      </c>
      <c r="C159" s="257" t="s">
        <v>280</v>
      </c>
      <c r="D159" s="258">
        <v>40018</v>
      </c>
      <c r="E159" s="234">
        <v>24</v>
      </c>
      <c r="F159" s="234">
        <v>24</v>
      </c>
      <c r="G159" s="235">
        <f t="shared" ref="G159:G165" si="15">E159</f>
        <v>24</v>
      </c>
      <c r="H159" s="467"/>
      <c r="I159" s="456"/>
      <c r="J159" s="235"/>
      <c r="K159" s="459"/>
      <c r="L159" s="462"/>
      <c r="M159" s="102"/>
      <c r="N159" s="19"/>
    </row>
    <row r="160" spans="1:15" s="103" customFormat="1" ht="25.05" customHeight="1" x14ac:dyDescent="0.35">
      <c r="A160" s="277">
        <v>3</v>
      </c>
      <c r="B160" s="313">
        <v>51</v>
      </c>
      <c r="C160" s="257" t="s">
        <v>281</v>
      </c>
      <c r="D160" s="258">
        <v>40040</v>
      </c>
      <c r="E160" s="234">
        <v>6</v>
      </c>
      <c r="F160" s="234">
        <v>6</v>
      </c>
      <c r="G160" s="235">
        <f t="shared" si="15"/>
        <v>6</v>
      </c>
      <c r="H160" s="467"/>
      <c r="I160" s="456"/>
      <c r="J160" s="235"/>
      <c r="K160" s="459"/>
      <c r="L160" s="462"/>
      <c r="M160" s="102"/>
      <c r="N160" s="19"/>
    </row>
    <row r="161" spans="1:14" s="103" customFormat="1" ht="25.05" customHeight="1" x14ac:dyDescent="0.35">
      <c r="A161" s="277">
        <v>4</v>
      </c>
      <c r="B161" s="313">
        <v>50</v>
      </c>
      <c r="C161" s="257" t="s">
        <v>282</v>
      </c>
      <c r="D161" s="258">
        <v>40137</v>
      </c>
      <c r="E161" s="234">
        <v>12</v>
      </c>
      <c r="F161" s="234">
        <v>12</v>
      </c>
      <c r="G161" s="235">
        <f t="shared" si="15"/>
        <v>12</v>
      </c>
      <c r="H161" s="467"/>
      <c r="I161" s="456"/>
      <c r="J161" s="235"/>
      <c r="K161" s="459"/>
      <c r="L161" s="462"/>
      <c r="M161" s="102"/>
      <c r="N161" s="104">
        <f>F159+F160+F161+F162+F163+F164+F165</f>
        <v>135</v>
      </c>
    </row>
    <row r="162" spans="1:14" s="103" customFormat="1" ht="25.05" customHeight="1" x14ac:dyDescent="0.35">
      <c r="A162" s="277">
        <v>5</v>
      </c>
      <c r="B162" s="313">
        <v>352</v>
      </c>
      <c r="C162" s="257" t="s">
        <v>283</v>
      </c>
      <c r="D162" s="258">
        <v>39524</v>
      </c>
      <c r="E162" s="234">
        <v>29</v>
      </c>
      <c r="F162" s="234">
        <v>29</v>
      </c>
      <c r="G162" s="235">
        <f t="shared" si="15"/>
        <v>29</v>
      </c>
      <c r="H162" s="467"/>
      <c r="I162" s="456"/>
      <c r="J162" s="235"/>
      <c r="K162" s="459"/>
      <c r="L162" s="462"/>
      <c r="M162" s="102"/>
      <c r="N162" s="19"/>
    </row>
    <row r="163" spans="1:14" s="103" customFormat="1" ht="25.05" customHeight="1" x14ac:dyDescent="0.35">
      <c r="A163" s="277">
        <v>6</v>
      </c>
      <c r="B163" s="313">
        <v>180</v>
      </c>
      <c r="C163" s="257" t="s">
        <v>284</v>
      </c>
      <c r="D163" s="258">
        <v>39699</v>
      </c>
      <c r="E163" s="234">
        <v>22</v>
      </c>
      <c r="F163" s="234">
        <v>22</v>
      </c>
      <c r="G163" s="235">
        <f t="shared" si="15"/>
        <v>22</v>
      </c>
      <c r="H163" s="467"/>
      <c r="I163" s="456"/>
      <c r="J163" s="235"/>
      <c r="K163" s="459"/>
      <c r="L163" s="462"/>
      <c r="M163" s="102"/>
      <c r="N163" s="19"/>
    </row>
    <row r="164" spans="1:14" s="103" customFormat="1" ht="25.05" customHeight="1" x14ac:dyDescent="0.35">
      <c r="A164" s="277">
        <v>7</v>
      </c>
      <c r="B164" s="313">
        <v>136</v>
      </c>
      <c r="C164" s="259" t="s">
        <v>285</v>
      </c>
      <c r="D164" s="260">
        <v>39425</v>
      </c>
      <c r="E164" s="234">
        <v>36</v>
      </c>
      <c r="F164" s="234">
        <v>36</v>
      </c>
      <c r="G164" s="235">
        <f t="shared" si="15"/>
        <v>36</v>
      </c>
      <c r="H164" s="467"/>
      <c r="I164" s="456"/>
      <c r="J164" s="235"/>
      <c r="K164" s="459"/>
      <c r="L164" s="462"/>
      <c r="M164" s="102"/>
      <c r="N164" s="19"/>
    </row>
    <row r="165" spans="1:14" s="103" customFormat="1" ht="25.05" customHeight="1" thickBot="1" x14ac:dyDescent="0.4">
      <c r="A165" s="288"/>
      <c r="B165" s="345">
        <v>73</v>
      </c>
      <c r="C165" s="393" t="s">
        <v>286</v>
      </c>
      <c r="D165" s="394">
        <v>39789</v>
      </c>
      <c r="E165" s="270">
        <v>6</v>
      </c>
      <c r="F165" s="270">
        <v>6</v>
      </c>
      <c r="G165" s="272">
        <f t="shared" si="15"/>
        <v>6</v>
      </c>
      <c r="H165" s="468"/>
      <c r="I165" s="457"/>
      <c r="J165" s="272"/>
      <c r="K165" s="460"/>
      <c r="L165" s="463"/>
      <c r="M165" s="102"/>
      <c r="N165" s="19"/>
    </row>
    <row r="166" spans="1:14" s="103" customFormat="1" ht="25.05" customHeight="1" thickBot="1" x14ac:dyDescent="0.3">
      <c r="A166" s="349"/>
      <c r="B166" s="1" t="s">
        <v>139</v>
      </c>
      <c r="C166" s="116" t="s">
        <v>101</v>
      </c>
      <c r="D166" s="116"/>
      <c r="E166" s="305"/>
      <c r="F166" s="305"/>
      <c r="G166" s="350"/>
      <c r="H166" s="350"/>
      <c r="I166" s="350"/>
      <c r="J166" s="350"/>
      <c r="K166" s="350"/>
      <c r="L166" s="351"/>
      <c r="M166" s="102"/>
      <c r="N166" s="19"/>
    </row>
    <row r="167" spans="1:14" s="103" customFormat="1" ht="25.05" customHeight="1" x14ac:dyDescent="0.25">
      <c r="A167" s="276">
        <v>1</v>
      </c>
      <c r="B167" s="317">
        <v>179</v>
      </c>
      <c r="C167" s="395" t="s">
        <v>197</v>
      </c>
      <c r="D167" s="360">
        <v>39590</v>
      </c>
      <c r="E167" s="344">
        <v>22</v>
      </c>
      <c r="F167" s="264">
        <v>22</v>
      </c>
      <c r="G167" s="266">
        <f>E167</f>
        <v>22</v>
      </c>
      <c r="H167" s="466"/>
      <c r="I167" s="455">
        <f>SUM(E174,E173,E169,E167,E172,E171,E168)</f>
        <v>133</v>
      </c>
      <c r="J167" s="266"/>
      <c r="K167" s="458">
        <v>5.1273148148148146E-3</v>
      </c>
      <c r="L167" s="461">
        <v>18</v>
      </c>
      <c r="M167" s="102"/>
      <c r="N167" s="19"/>
    </row>
    <row r="168" spans="1:14" s="103" customFormat="1" ht="25.05" customHeight="1" x14ac:dyDescent="0.25">
      <c r="A168" s="277">
        <v>2</v>
      </c>
      <c r="B168" s="313">
        <v>254</v>
      </c>
      <c r="C168" s="239" t="s">
        <v>198</v>
      </c>
      <c r="D168" s="240">
        <v>39374</v>
      </c>
      <c r="E168" s="233">
        <v>7</v>
      </c>
      <c r="F168" s="234">
        <v>7</v>
      </c>
      <c r="G168" s="235">
        <f t="shared" ref="G168:G174" si="16">E168</f>
        <v>7</v>
      </c>
      <c r="H168" s="467"/>
      <c r="I168" s="456"/>
      <c r="J168" s="235"/>
      <c r="K168" s="459"/>
      <c r="L168" s="462"/>
      <c r="M168" s="102"/>
      <c r="N168" s="19"/>
    </row>
    <row r="169" spans="1:14" s="103" customFormat="1" ht="25.05" customHeight="1" x14ac:dyDescent="0.25">
      <c r="A169" s="277">
        <v>3</v>
      </c>
      <c r="B169" s="313">
        <v>123</v>
      </c>
      <c r="C169" s="239" t="s">
        <v>199</v>
      </c>
      <c r="D169" s="240">
        <v>39581</v>
      </c>
      <c r="E169" s="233">
        <v>23</v>
      </c>
      <c r="F169" s="234">
        <v>23</v>
      </c>
      <c r="G169" s="235">
        <f t="shared" si="16"/>
        <v>23</v>
      </c>
      <c r="H169" s="467"/>
      <c r="I169" s="456"/>
      <c r="J169" s="235"/>
      <c r="K169" s="459"/>
      <c r="L169" s="462"/>
      <c r="M169" s="102"/>
      <c r="N169" s="19"/>
    </row>
    <row r="170" spans="1:14" s="103" customFormat="1" ht="25.05" customHeight="1" x14ac:dyDescent="0.25">
      <c r="A170" s="277">
        <v>4</v>
      </c>
      <c r="B170" s="313">
        <v>183</v>
      </c>
      <c r="C170" s="239" t="s">
        <v>200</v>
      </c>
      <c r="D170" s="240">
        <v>39305</v>
      </c>
      <c r="E170" s="233" t="s">
        <v>113</v>
      </c>
      <c r="F170" s="233" t="s">
        <v>113</v>
      </c>
      <c r="G170" s="235" t="str">
        <f t="shared" si="16"/>
        <v>н/я</v>
      </c>
      <c r="H170" s="467"/>
      <c r="I170" s="456"/>
      <c r="J170" s="235"/>
      <c r="K170" s="459"/>
      <c r="L170" s="462"/>
      <c r="M170" s="102"/>
      <c r="N170" s="19">
        <f>F167+F168+F169+F171+F172+F173+F174</f>
        <v>133</v>
      </c>
    </row>
    <row r="171" spans="1:14" s="103" customFormat="1" ht="25.05" customHeight="1" x14ac:dyDescent="0.25">
      <c r="A171" s="277">
        <v>5</v>
      </c>
      <c r="B171" s="313">
        <v>221</v>
      </c>
      <c r="C171" s="261" t="s">
        <v>368</v>
      </c>
      <c r="D171" s="238">
        <v>39657</v>
      </c>
      <c r="E171" s="233">
        <v>9</v>
      </c>
      <c r="F171" s="234">
        <v>9</v>
      </c>
      <c r="G171" s="235">
        <f t="shared" si="16"/>
        <v>9</v>
      </c>
      <c r="H171" s="467"/>
      <c r="I171" s="456"/>
      <c r="J171" s="235"/>
      <c r="K171" s="459"/>
      <c r="L171" s="462"/>
      <c r="M171" s="102"/>
      <c r="N171" s="19"/>
    </row>
    <row r="172" spans="1:14" s="103" customFormat="1" ht="25.05" customHeight="1" x14ac:dyDescent="0.25">
      <c r="A172" s="277">
        <v>6</v>
      </c>
      <c r="B172" s="313">
        <v>198</v>
      </c>
      <c r="C172" s="239" t="s">
        <v>201</v>
      </c>
      <c r="D172" s="240">
        <v>39379</v>
      </c>
      <c r="E172" s="233">
        <v>21</v>
      </c>
      <c r="F172" s="234">
        <v>21</v>
      </c>
      <c r="G172" s="235">
        <f t="shared" si="16"/>
        <v>21</v>
      </c>
      <c r="H172" s="467"/>
      <c r="I172" s="456"/>
      <c r="J172" s="235"/>
      <c r="K172" s="459"/>
      <c r="L172" s="462"/>
      <c r="M172" s="102"/>
      <c r="N172" s="19"/>
    </row>
    <row r="173" spans="1:14" s="103" customFormat="1" ht="25.05" customHeight="1" x14ac:dyDescent="0.25">
      <c r="A173" s="277">
        <v>7</v>
      </c>
      <c r="B173" s="313">
        <v>233</v>
      </c>
      <c r="C173" s="239" t="s">
        <v>202</v>
      </c>
      <c r="D173" s="240">
        <v>39609</v>
      </c>
      <c r="E173" s="233">
        <v>23</v>
      </c>
      <c r="F173" s="234">
        <v>23</v>
      </c>
      <c r="G173" s="235">
        <f t="shared" si="16"/>
        <v>23</v>
      </c>
      <c r="H173" s="467"/>
      <c r="I173" s="456"/>
      <c r="J173" s="235"/>
      <c r="K173" s="459"/>
      <c r="L173" s="462"/>
      <c r="M173" s="102"/>
      <c r="N173" s="19"/>
    </row>
    <row r="174" spans="1:14" s="103" customFormat="1" ht="25.05" customHeight="1" thickBot="1" x14ac:dyDescent="0.3">
      <c r="A174" s="288">
        <v>8</v>
      </c>
      <c r="B174" s="345">
        <v>202</v>
      </c>
      <c r="C174" s="361" t="s">
        <v>203</v>
      </c>
      <c r="D174" s="362">
        <v>39352</v>
      </c>
      <c r="E174" s="348">
        <v>28</v>
      </c>
      <c r="F174" s="270">
        <v>28</v>
      </c>
      <c r="G174" s="272">
        <f t="shared" si="16"/>
        <v>28</v>
      </c>
      <c r="H174" s="468"/>
      <c r="I174" s="457"/>
      <c r="J174" s="272"/>
      <c r="K174" s="460"/>
      <c r="L174" s="463"/>
      <c r="M174" s="102"/>
      <c r="N174" s="19"/>
    </row>
    <row r="175" spans="1:14" s="103" customFormat="1" ht="25.05" customHeight="1" thickBot="1" x14ac:dyDescent="0.3">
      <c r="A175" s="349"/>
      <c r="B175" s="1" t="s">
        <v>140</v>
      </c>
      <c r="C175" s="278" t="s">
        <v>412</v>
      </c>
      <c r="D175" s="279"/>
      <c r="E175" s="305"/>
      <c r="F175" s="305"/>
      <c r="G175" s="350"/>
      <c r="H175" s="350"/>
      <c r="I175" s="358"/>
      <c r="J175" s="350"/>
      <c r="K175" s="359"/>
      <c r="L175" s="351"/>
      <c r="M175" s="102"/>
      <c r="N175" s="19"/>
    </row>
    <row r="176" spans="1:14" s="103" customFormat="1" ht="25.05" customHeight="1" x14ac:dyDescent="0.25">
      <c r="A176" s="276">
        <v>1</v>
      </c>
      <c r="B176" s="315">
        <v>317</v>
      </c>
      <c r="C176" s="262" t="s">
        <v>413</v>
      </c>
      <c r="D176" s="263"/>
      <c r="E176" s="264">
        <v>11</v>
      </c>
      <c r="F176" s="264">
        <v>11</v>
      </c>
      <c r="G176" s="265"/>
      <c r="H176" s="266"/>
      <c r="I176" s="449">
        <f>SUM(E183,E179,E180,E178,E176,E181,E182)</f>
        <v>119</v>
      </c>
      <c r="J176" s="266"/>
      <c r="K176" s="267">
        <v>5.3009259259259251E-3</v>
      </c>
      <c r="L176" s="452">
        <v>19</v>
      </c>
      <c r="M176" s="102"/>
      <c r="N176" s="19"/>
    </row>
    <row r="177" spans="1:15" s="103" customFormat="1" ht="25.05" customHeight="1" x14ac:dyDescent="0.25">
      <c r="A177" s="277">
        <v>2</v>
      </c>
      <c r="B177" s="314">
        <v>218</v>
      </c>
      <c r="C177" s="247" t="s">
        <v>414</v>
      </c>
      <c r="D177" s="252"/>
      <c r="E177" s="234">
        <v>0</v>
      </c>
      <c r="F177" s="234">
        <v>0</v>
      </c>
      <c r="G177" s="235"/>
      <c r="H177" s="235"/>
      <c r="I177" s="450"/>
      <c r="J177" s="235"/>
      <c r="K177" s="253"/>
      <c r="L177" s="453"/>
      <c r="M177" s="102"/>
      <c r="N177" s="19"/>
    </row>
    <row r="178" spans="1:15" s="103" customFormat="1" ht="25.05" customHeight="1" x14ac:dyDescent="0.25">
      <c r="A178" s="277">
        <v>3</v>
      </c>
      <c r="B178" s="314">
        <v>213</v>
      </c>
      <c r="C178" s="247" t="s">
        <v>415</v>
      </c>
      <c r="D178" s="252"/>
      <c r="E178" s="234">
        <v>19</v>
      </c>
      <c r="F178" s="234">
        <v>19</v>
      </c>
      <c r="G178" s="235"/>
      <c r="H178" s="235"/>
      <c r="I178" s="450"/>
      <c r="J178" s="235"/>
      <c r="K178" s="253"/>
      <c r="L178" s="453"/>
      <c r="M178" s="102"/>
      <c r="N178" s="19"/>
    </row>
    <row r="179" spans="1:15" s="103" customFormat="1" ht="25.05" customHeight="1" x14ac:dyDescent="0.25">
      <c r="A179" s="277">
        <v>4</v>
      </c>
      <c r="B179" s="314">
        <v>307</v>
      </c>
      <c r="C179" s="247" t="s">
        <v>416</v>
      </c>
      <c r="D179" s="252"/>
      <c r="E179" s="234">
        <v>26</v>
      </c>
      <c r="F179" s="234">
        <v>26</v>
      </c>
      <c r="G179" s="235"/>
      <c r="H179" s="235"/>
      <c r="I179" s="450"/>
      <c r="J179" s="235"/>
      <c r="K179" s="253"/>
      <c r="L179" s="453"/>
      <c r="M179" s="102"/>
      <c r="N179" s="104">
        <f>F176+F178+F179+F180+F181+F182+F183</f>
        <v>119</v>
      </c>
    </row>
    <row r="180" spans="1:15" s="103" customFormat="1" ht="25.05" customHeight="1" x14ac:dyDescent="0.25">
      <c r="A180" s="277">
        <v>5</v>
      </c>
      <c r="B180" s="314">
        <v>370</v>
      </c>
      <c r="C180" s="247" t="s">
        <v>417</v>
      </c>
      <c r="D180" s="252"/>
      <c r="E180" s="234">
        <v>23</v>
      </c>
      <c r="F180" s="234">
        <v>23</v>
      </c>
      <c r="G180" s="235"/>
      <c r="H180" s="235"/>
      <c r="I180" s="450"/>
      <c r="J180" s="235"/>
      <c r="K180" s="253"/>
      <c r="L180" s="453"/>
      <c r="M180" s="102"/>
      <c r="N180" s="19"/>
    </row>
    <row r="181" spans="1:15" s="103" customFormat="1" ht="25.05" customHeight="1" x14ac:dyDescent="0.25">
      <c r="A181" s="277">
        <v>6</v>
      </c>
      <c r="B181" s="314">
        <v>90</v>
      </c>
      <c r="C181" s="247" t="s">
        <v>418</v>
      </c>
      <c r="D181" s="252"/>
      <c r="E181" s="234">
        <v>8</v>
      </c>
      <c r="F181" s="234">
        <v>8</v>
      </c>
      <c r="G181" s="235"/>
      <c r="H181" s="235"/>
      <c r="I181" s="450"/>
      <c r="J181" s="235"/>
      <c r="K181" s="253"/>
      <c r="L181" s="453"/>
      <c r="M181" s="102"/>
      <c r="N181" s="19"/>
    </row>
    <row r="182" spans="1:15" s="103" customFormat="1" ht="25.05" customHeight="1" x14ac:dyDescent="0.25">
      <c r="A182" s="277">
        <v>7</v>
      </c>
      <c r="B182" s="314">
        <v>386</v>
      </c>
      <c r="C182" s="247" t="s">
        <v>419</v>
      </c>
      <c r="D182" s="252"/>
      <c r="E182" s="234">
        <v>4</v>
      </c>
      <c r="F182" s="234">
        <v>4</v>
      </c>
      <c r="G182" s="235"/>
      <c r="H182" s="235"/>
      <c r="I182" s="450"/>
      <c r="J182" s="235"/>
      <c r="K182" s="253"/>
      <c r="L182" s="453"/>
      <c r="M182" s="102"/>
      <c r="N182" s="19"/>
    </row>
    <row r="183" spans="1:15" s="103" customFormat="1" ht="25.05" customHeight="1" thickBot="1" x14ac:dyDescent="0.3">
      <c r="A183" s="288">
        <v>8</v>
      </c>
      <c r="B183" s="316">
        <v>430</v>
      </c>
      <c r="C183" s="268" t="s">
        <v>420</v>
      </c>
      <c r="D183" s="269"/>
      <c r="E183" s="270">
        <v>28</v>
      </c>
      <c r="F183" s="270">
        <v>28</v>
      </c>
      <c r="G183" s="271"/>
      <c r="H183" s="272"/>
      <c r="I183" s="451"/>
      <c r="J183" s="272"/>
      <c r="K183" s="273"/>
      <c r="L183" s="454"/>
      <c r="M183" s="102"/>
      <c r="N183" s="19"/>
      <c r="O183" s="108"/>
    </row>
    <row r="184" spans="1:15" s="103" customFormat="1" ht="25.05" customHeight="1" thickBot="1" x14ac:dyDescent="0.3">
      <c r="A184" s="349"/>
      <c r="B184" s="1" t="s">
        <v>141</v>
      </c>
      <c r="C184" s="116" t="s">
        <v>464</v>
      </c>
      <c r="D184" s="116"/>
      <c r="E184" s="350"/>
      <c r="F184" s="350"/>
      <c r="G184" s="350"/>
      <c r="H184" s="350"/>
      <c r="I184" s="358"/>
      <c r="J184" s="350"/>
      <c r="K184" s="359"/>
      <c r="L184" s="351"/>
      <c r="M184" s="102"/>
      <c r="N184" s="19"/>
      <c r="O184" s="108"/>
    </row>
    <row r="185" spans="1:15" s="103" customFormat="1" ht="25.05" customHeight="1" x14ac:dyDescent="0.25">
      <c r="A185" s="276">
        <v>1</v>
      </c>
      <c r="B185" s="315">
        <v>311</v>
      </c>
      <c r="C185" s="342" t="s">
        <v>314</v>
      </c>
      <c r="D185" s="396">
        <v>39707</v>
      </c>
      <c r="E185" s="264">
        <v>12</v>
      </c>
      <c r="F185" s="264">
        <v>12</v>
      </c>
      <c r="G185" s="266">
        <f t="shared" ref="G185:G192" si="17">E185</f>
        <v>12</v>
      </c>
      <c r="H185" s="466"/>
      <c r="I185" s="455">
        <f>SUM(E186,E188,E191,E189,E185,E190,E187)</f>
        <v>110</v>
      </c>
      <c r="J185" s="266"/>
      <c r="K185" s="458"/>
      <c r="L185" s="461">
        <v>20</v>
      </c>
      <c r="M185" s="102"/>
      <c r="N185" s="19"/>
      <c r="O185" s="108"/>
    </row>
    <row r="186" spans="1:15" s="103" customFormat="1" ht="25.05" customHeight="1" x14ac:dyDescent="0.25">
      <c r="A186" s="277">
        <v>2</v>
      </c>
      <c r="B186" s="314">
        <v>323</v>
      </c>
      <c r="C186" s="231" t="s">
        <v>315</v>
      </c>
      <c r="D186" s="249">
        <v>39561</v>
      </c>
      <c r="E186" s="234">
        <v>24</v>
      </c>
      <c r="F186" s="234">
        <v>24</v>
      </c>
      <c r="G186" s="235">
        <f t="shared" si="17"/>
        <v>24</v>
      </c>
      <c r="H186" s="467"/>
      <c r="I186" s="456"/>
      <c r="J186" s="235"/>
      <c r="K186" s="459"/>
      <c r="L186" s="462"/>
      <c r="M186" s="102"/>
      <c r="N186" s="19"/>
      <c r="O186" s="108"/>
    </row>
    <row r="187" spans="1:15" s="103" customFormat="1" ht="25.05" customHeight="1" x14ac:dyDescent="0.25">
      <c r="A187" s="277">
        <v>3</v>
      </c>
      <c r="B187" s="314">
        <v>209</v>
      </c>
      <c r="C187" s="231" t="s">
        <v>316</v>
      </c>
      <c r="D187" s="249">
        <v>39517</v>
      </c>
      <c r="E187" s="234">
        <v>3</v>
      </c>
      <c r="F187" s="234">
        <v>3</v>
      </c>
      <c r="G187" s="235">
        <f t="shared" si="17"/>
        <v>3</v>
      </c>
      <c r="H187" s="467"/>
      <c r="I187" s="456"/>
      <c r="J187" s="235"/>
      <c r="K187" s="459"/>
      <c r="L187" s="462"/>
      <c r="M187" s="102"/>
      <c r="N187" s="104"/>
      <c r="O187" s="108"/>
    </row>
    <row r="188" spans="1:15" s="103" customFormat="1" ht="25.05" customHeight="1" x14ac:dyDescent="0.25">
      <c r="A188" s="277">
        <v>4</v>
      </c>
      <c r="B188" s="314">
        <v>423</v>
      </c>
      <c r="C188" s="231" t="s">
        <v>317</v>
      </c>
      <c r="D188" s="249">
        <v>39660</v>
      </c>
      <c r="E188" s="234">
        <v>33</v>
      </c>
      <c r="F188" s="234">
        <v>33</v>
      </c>
      <c r="G188" s="235">
        <f t="shared" si="17"/>
        <v>33</v>
      </c>
      <c r="H188" s="467"/>
      <c r="I188" s="456"/>
      <c r="J188" s="235"/>
      <c r="K188" s="459"/>
      <c r="L188" s="462"/>
      <c r="M188" s="102"/>
      <c r="N188" s="104">
        <f>F185+F186+F187+F188+F189+F190+F191</f>
        <v>110</v>
      </c>
      <c r="O188" s="108"/>
    </row>
    <row r="189" spans="1:15" s="103" customFormat="1" ht="25.05" customHeight="1" x14ac:dyDescent="0.25">
      <c r="A189" s="277">
        <v>5</v>
      </c>
      <c r="B189" s="314">
        <v>489</v>
      </c>
      <c r="C189" s="231" t="s">
        <v>318</v>
      </c>
      <c r="D189" s="249">
        <v>39524</v>
      </c>
      <c r="E189" s="234">
        <v>13</v>
      </c>
      <c r="F189" s="234">
        <v>13</v>
      </c>
      <c r="G189" s="235">
        <f t="shared" si="17"/>
        <v>13</v>
      </c>
      <c r="H189" s="467"/>
      <c r="I189" s="456"/>
      <c r="J189" s="235"/>
      <c r="K189" s="459"/>
      <c r="L189" s="462"/>
      <c r="M189" s="102"/>
      <c r="N189" s="19"/>
      <c r="O189" s="108"/>
    </row>
    <row r="190" spans="1:15" s="103" customFormat="1" ht="25.05" customHeight="1" x14ac:dyDescent="0.25">
      <c r="A190" s="277">
        <v>6</v>
      </c>
      <c r="B190" s="314">
        <v>284</v>
      </c>
      <c r="C190" s="231" t="s">
        <v>319</v>
      </c>
      <c r="D190" s="249">
        <v>39758</v>
      </c>
      <c r="E190" s="234">
        <v>9</v>
      </c>
      <c r="F190" s="234">
        <v>9</v>
      </c>
      <c r="G190" s="235">
        <f t="shared" si="17"/>
        <v>9</v>
      </c>
      <c r="H190" s="467"/>
      <c r="I190" s="456"/>
      <c r="J190" s="235"/>
      <c r="K190" s="459"/>
      <c r="L190" s="462"/>
      <c r="M190" s="102"/>
      <c r="N190" s="19"/>
      <c r="O190" s="108"/>
    </row>
    <row r="191" spans="1:15" s="103" customFormat="1" ht="25.05" customHeight="1" x14ac:dyDescent="0.25">
      <c r="A191" s="277">
        <v>7</v>
      </c>
      <c r="B191" s="314">
        <v>282</v>
      </c>
      <c r="C191" s="231" t="s">
        <v>320</v>
      </c>
      <c r="D191" s="249">
        <v>40024</v>
      </c>
      <c r="E191" s="234">
        <v>16</v>
      </c>
      <c r="F191" s="234">
        <v>16</v>
      </c>
      <c r="G191" s="235">
        <f t="shared" si="17"/>
        <v>16</v>
      </c>
      <c r="H191" s="467"/>
      <c r="I191" s="456"/>
      <c r="J191" s="235"/>
      <c r="K191" s="459"/>
      <c r="L191" s="462"/>
      <c r="M191" s="102"/>
      <c r="N191" s="19"/>
      <c r="O191" s="108"/>
    </row>
    <row r="192" spans="1:15" s="103" customFormat="1" ht="25.05" customHeight="1" thickBot="1" x14ac:dyDescent="0.3">
      <c r="A192" s="288">
        <v>8</v>
      </c>
      <c r="B192" s="354">
        <v>445</v>
      </c>
      <c r="C192" s="346" t="s">
        <v>321</v>
      </c>
      <c r="D192" s="387">
        <v>39856</v>
      </c>
      <c r="E192" s="270" t="s">
        <v>113</v>
      </c>
      <c r="F192" s="270" t="s">
        <v>113</v>
      </c>
      <c r="G192" s="272" t="str">
        <f t="shared" si="17"/>
        <v>н/я</v>
      </c>
      <c r="H192" s="468"/>
      <c r="I192" s="457"/>
      <c r="J192" s="272"/>
      <c r="K192" s="460"/>
      <c r="L192" s="463"/>
      <c r="M192" s="102"/>
      <c r="N192" s="19"/>
    </row>
    <row r="193" spans="1:14" s="103" customFormat="1" ht="25.05" customHeight="1" thickBot="1" x14ac:dyDescent="0.3">
      <c r="A193" s="349"/>
      <c r="B193" s="1" t="s">
        <v>142</v>
      </c>
      <c r="C193" s="116" t="s">
        <v>98</v>
      </c>
      <c r="D193" s="116"/>
      <c r="E193" s="305"/>
      <c r="F193" s="350"/>
      <c r="G193" s="350"/>
      <c r="H193" s="350"/>
      <c r="I193" s="350"/>
      <c r="J193" s="350"/>
      <c r="K193" s="350"/>
      <c r="L193" s="351"/>
      <c r="M193" s="102"/>
      <c r="N193" s="19"/>
    </row>
    <row r="194" spans="1:14" s="103" customFormat="1" ht="25.05" customHeight="1" x14ac:dyDescent="0.35">
      <c r="A194" s="276">
        <v>1</v>
      </c>
      <c r="B194" s="315">
        <v>228</v>
      </c>
      <c r="C194" s="352" t="s">
        <v>359</v>
      </c>
      <c r="D194" s="343">
        <v>39240</v>
      </c>
      <c r="E194" s="264">
        <v>20</v>
      </c>
      <c r="F194" s="264">
        <v>20</v>
      </c>
      <c r="G194" s="266">
        <f>E194</f>
        <v>20</v>
      </c>
      <c r="H194" s="466"/>
      <c r="I194" s="455">
        <f>SUM(E196,E194,E198,E195,E197,E199,E200)</f>
        <v>102</v>
      </c>
      <c r="J194" s="266"/>
      <c r="K194" s="458">
        <v>3.9236111111111112E-3</v>
      </c>
      <c r="L194" s="461">
        <v>21</v>
      </c>
      <c r="M194" s="102"/>
      <c r="N194" s="19"/>
    </row>
    <row r="195" spans="1:14" s="103" customFormat="1" ht="25.05" customHeight="1" x14ac:dyDescent="0.35">
      <c r="A195" s="277">
        <v>2</v>
      </c>
      <c r="B195" s="314">
        <v>279</v>
      </c>
      <c r="C195" s="236" t="s">
        <v>360</v>
      </c>
      <c r="D195" s="232">
        <v>39374</v>
      </c>
      <c r="E195" s="234">
        <v>19</v>
      </c>
      <c r="F195" s="234">
        <v>19</v>
      </c>
      <c r="G195" s="235">
        <f t="shared" ref="G195:G200" si="18">E195</f>
        <v>19</v>
      </c>
      <c r="H195" s="467"/>
      <c r="I195" s="456"/>
      <c r="J195" s="235"/>
      <c r="K195" s="459"/>
      <c r="L195" s="462"/>
      <c r="M195" s="102"/>
      <c r="N195" s="19"/>
    </row>
    <row r="196" spans="1:14" s="103" customFormat="1" ht="25.05" customHeight="1" x14ac:dyDescent="0.35">
      <c r="A196" s="277">
        <v>3</v>
      </c>
      <c r="B196" s="314">
        <v>434</v>
      </c>
      <c r="C196" s="236" t="s">
        <v>361</v>
      </c>
      <c r="D196" s="232">
        <v>39784</v>
      </c>
      <c r="E196" s="234">
        <v>24</v>
      </c>
      <c r="F196" s="234">
        <v>24</v>
      </c>
      <c r="G196" s="235">
        <f t="shared" si="18"/>
        <v>24</v>
      </c>
      <c r="H196" s="467"/>
      <c r="I196" s="456"/>
      <c r="J196" s="235"/>
      <c r="K196" s="459"/>
      <c r="L196" s="462"/>
      <c r="M196" s="102"/>
      <c r="N196" s="104">
        <f>F194+F195+F196+F197+F198+F199+F200</f>
        <v>102</v>
      </c>
    </row>
    <row r="197" spans="1:14" s="103" customFormat="1" ht="25.05" customHeight="1" x14ac:dyDescent="0.35">
      <c r="A197" s="277">
        <v>4</v>
      </c>
      <c r="B197" s="314">
        <v>400</v>
      </c>
      <c r="C197" s="236" t="s">
        <v>362</v>
      </c>
      <c r="D197" s="232">
        <v>39903</v>
      </c>
      <c r="E197" s="234">
        <v>14</v>
      </c>
      <c r="F197" s="234">
        <v>14</v>
      </c>
      <c r="G197" s="235">
        <f t="shared" si="18"/>
        <v>14</v>
      </c>
      <c r="H197" s="467"/>
      <c r="I197" s="456"/>
      <c r="J197" s="235"/>
      <c r="K197" s="459"/>
      <c r="L197" s="462"/>
      <c r="M197" s="102"/>
      <c r="N197" s="19"/>
    </row>
    <row r="198" spans="1:14" s="103" customFormat="1" ht="25.05" customHeight="1" x14ac:dyDescent="0.35">
      <c r="A198" s="277">
        <v>5</v>
      </c>
      <c r="B198" s="314">
        <v>389</v>
      </c>
      <c r="C198" s="236" t="s">
        <v>363</v>
      </c>
      <c r="D198" s="232">
        <v>40244</v>
      </c>
      <c r="E198" s="234">
        <v>15</v>
      </c>
      <c r="F198" s="234">
        <v>15</v>
      </c>
      <c r="G198" s="235">
        <f t="shared" si="18"/>
        <v>15</v>
      </c>
      <c r="H198" s="467"/>
      <c r="I198" s="456"/>
      <c r="J198" s="235"/>
      <c r="K198" s="459"/>
      <c r="L198" s="462"/>
      <c r="M198" s="102"/>
      <c r="N198" s="19"/>
    </row>
    <row r="199" spans="1:14" s="103" customFormat="1" ht="25.05" customHeight="1" x14ac:dyDescent="0.35">
      <c r="A199" s="277">
        <v>6</v>
      </c>
      <c r="B199" s="314">
        <v>287</v>
      </c>
      <c r="C199" s="236" t="s">
        <v>364</v>
      </c>
      <c r="D199" s="232">
        <v>40105</v>
      </c>
      <c r="E199" s="234">
        <v>5</v>
      </c>
      <c r="F199" s="234">
        <v>5</v>
      </c>
      <c r="G199" s="235">
        <f t="shared" si="18"/>
        <v>5</v>
      </c>
      <c r="H199" s="467"/>
      <c r="I199" s="456"/>
      <c r="J199" s="235"/>
      <c r="K199" s="459"/>
      <c r="L199" s="462"/>
      <c r="M199" s="102"/>
      <c r="N199" s="19"/>
    </row>
    <row r="200" spans="1:14" s="103" customFormat="1" ht="25.05" customHeight="1" thickBot="1" x14ac:dyDescent="0.4">
      <c r="A200" s="288">
        <v>7</v>
      </c>
      <c r="B200" s="354">
        <v>433</v>
      </c>
      <c r="C200" s="355" t="s">
        <v>365</v>
      </c>
      <c r="D200" s="347">
        <v>39694</v>
      </c>
      <c r="E200" s="270">
        <v>5</v>
      </c>
      <c r="F200" s="270">
        <v>5</v>
      </c>
      <c r="G200" s="272">
        <f t="shared" si="18"/>
        <v>5</v>
      </c>
      <c r="H200" s="468"/>
      <c r="I200" s="457"/>
      <c r="J200" s="272"/>
      <c r="K200" s="460"/>
      <c r="L200" s="463"/>
      <c r="M200" s="102"/>
      <c r="N200" s="19"/>
    </row>
    <row r="201" spans="1:14" s="103" customFormat="1" ht="25.05" customHeight="1" thickBot="1" x14ac:dyDescent="0.45">
      <c r="A201" s="349"/>
      <c r="B201" s="1" t="s">
        <v>152</v>
      </c>
      <c r="C201" s="371" t="s">
        <v>97</v>
      </c>
      <c r="D201" s="116"/>
      <c r="E201" s="305"/>
      <c r="F201" s="350"/>
      <c r="G201" s="350"/>
      <c r="H201" s="350"/>
      <c r="I201" s="350"/>
      <c r="J201" s="350"/>
      <c r="K201" s="350"/>
      <c r="L201" s="351"/>
      <c r="M201" s="102"/>
      <c r="N201" s="19"/>
    </row>
    <row r="202" spans="1:14" s="103" customFormat="1" ht="25.05" customHeight="1" x14ac:dyDescent="0.25">
      <c r="A202" s="276">
        <v>1</v>
      </c>
      <c r="B202" s="315">
        <v>344</v>
      </c>
      <c r="C202" s="342" t="s">
        <v>333</v>
      </c>
      <c r="D202" s="397">
        <v>39534</v>
      </c>
      <c r="E202" s="264">
        <v>3</v>
      </c>
      <c r="F202" s="264">
        <v>3</v>
      </c>
      <c r="G202" s="266">
        <f>E202</f>
        <v>3</v>
      </c>
      <c r="H202" s="466"/>
      <c r="I202" s="455">
        <f>SUM(E208,E205,E207,E206,E203,E204,E209)</f>
        <v>102</v>
      </c>
      <c r="J202" s="266"/>
      <c r="K202" s="458">
        <v>6.9328703703703696E-3</v>
      </c>
      <c r="L202" s="461">
        <v>22</v>
      </c>
      <c r="M202" s="102"/>
      <c r="N202" s="19"/>
    </row>
    <row r="203" spans="1:14" s="103" customFormat="1" ht="25.05" customHeight="1" x14ac:dyDescent="0.25">
      <c r="A203" s="277">
        <v>2</v>
      </c>
      <c r="B203" s="314">
        <v>353</v>
      </c>
      <c r="C203" s="231" t="s">
        <v>334</v>
      </c>
      <c r="D203" s="274">
        <v>39451</v>
      </c>
      <c r="E203" s="234">
        <v>15</v>
      </c>
      <c r="F203" s="234">
        <v>15</v>
      </c>
      <c r="G203" s="235">
        <f t="shared" ref="G203:G209" si="19">E203</f>
        <v>15</v>
      </c>
      <c r="H203" s="467"/>
      <c r="I203" s="456"/>
      <c r="J203" s="235"/>
      <c r="K203" s="459"/>
      <c r="L203" s="462"/>
      <c r="M203" s="102"/>
      <c r="N203" s="19"/>
    </row>
    <row r="204" spans="1:14" s="103" customFormat="1" ht="25.05" customHeight="1" x14ac:dyDescent="0.25">
      <c r="A204" s="277">
        <v>3</v>
      </c>
      <c r="B204" s="314">
        <v>382</v>
      </c>
      <c r="C204" s="231" t="s">
        <v>335</v>
      </c>
      <c r="D204" s="275">
        <v>40011</v>
      </c>
      <c r="E204" s="234">
        <v>10</v>
      </c>
      <c r="F204" s="234">
        <v>10</v>
      </c>
      <c r="G204" s="235">
        <f t="shared" si="19"/>
        <v>10</v>
      </c>
      <c r="H204" s="467"/>
      <c r="I204" s="456"/>
      <c r="J204" s="235"/>
      <c r="K204" s="459"/>
      <c r="L204" s="462"/>
      <c r="M204" s="102"/>
      <c r="N204" s="19"/>
    </row>
    <row r="205" spans="1:14" s="103" customFormat="1" ht="25.05" customHeight="1" x14ac:dyDescent="0.25">
      <c r="A205" s="277">
        <v>4</v>
      </c>
      <c r="B205" s="314">
        <v>361</v>
      </c>
      <c r="C205" s="231" t="s">
        <v>336</v>
      </c>
      <c r="D205" s="275">
        <v>39840</v>
      </c>
      <c r="E205" s="234">
        <v>18</v>
      </c>
      <c r="F205" s="234">
        <v>18</v>
      </c>
      <c r="G205" s="235">
        <f t="shared" si="19"/>
        <v>18</v>
      </c>
      <c r="H205" s="467"/>
      <c r="I205" s="456"/>
      <c r="J205" s="235"/>
      <c r="K205" s="459"/>
      <c r="L205" s="462"/>
      <c r="M205" s="102"/>
      <c r="N205" s="19">
        <f>F203+F204+F205+F206+F207+F209+F208</f>
        <v>102</v>
      </c>
    </row>
    <row r="206" spans="1:14" s="103" customFormat="1" ht="25.05" customHeight="1" x14ac:dyDescent="0.25">
      <c r="A206" s="277">
        <v>5</v>
      </c>
      <c r="B206" s="314">
        <v>383</v>
      </c>
      <c r="C206" s="231" t="s">
        <v>337</v>
      </c>
      <c r="D206" s="275">
        <v>39984</v>
      </c>
      <c r="E206" s="234">
        <v>15</v>
      </c>
      <c r="F206" s="234">
        <v>15</v>
      </c>
      <c r="G206" s="235">
        <f t="shared" si="19"/>
        <v>15</v>
      </c>
      <c r="H206" s="467"/>
      <c r="I206" s="456"/>
      <c r="J206" s="235"/>
      <c r="K206" s="459"/>
      <c r="L206" s="462"/>
      <c r="M206" s="102"/>
      <c r="N206" s="19"/>
    </row>
    <row r="207" spans="1:14" s="103" customFormat="1" ht="25.05" customHeight="1" x14ac:dyDescent="0.25">
      <c r="A207" s="277">
        <v>6</v>
      </c>
      <c r="B207" s="314">
        <v>301</v>
      </c>
      <c r="C207" s="239" t="s">
        <v>338</v>
      </c>
      <c r="D207" s="275">
        <v>39961</v>
      </c>
      <c r="E207" s="234">
        <v>17</v>
      </c>
      <c r="F207" s="234">
        <v>17</v>
      </c>
      <c r="G207" s="235">
        <f t="shared" si="19"/>
        <v>17</v>
      </c>
      <c r="H207" s="467"/>
      <c r="I207" s="456"/>
      <c r="J207" s="235"/>
      <c r="K207" s="459"/>
      <c r="L207" s="462"/>
      <c r="M207" s="102"/>
      <c r="N207" s="19"/>
    </row>
    <row r="208" spans="1:14" s="103" customFormat="1" ht="25.05" customHeight="1" x14ac:dyDescent="0.25">
      <c r="A208" s="277">
        <v>7</v>
      </c>
      <c r="B208" s="314">
        <v>393</v>
      </c>
      <c r="C208" s="239" t="s">
        <v>339</v>
      </c>
      <c r="D208" s="275">
        <v>39437</v>
      </c>
      <c r="E208" s="234">
        <v>20</v>
      </c>
      <c r="F208" s="234">
        <v>20</v>
      </c>
      <c r="G208" s="235">
        <f t="shared" si="19"/>
        <v>20</v>
      </c>
      <c r="H208" s="467"/>
      <c r="I208" s="456"/>
      <c r="J208" s="235"/>
      <c r="K208" s="459"/>
      <c r="L208" s="462"/>
      <c r="M208" s="102"/>
      <c r="N208" s="19"/>
    </row>
    <row r="209" spans="1:17" s="103" customFormat="1" ht="25.05" customHeight="1" thickBot="1" x14ac:dyDescent="0.3">
      <c r="A209" s="288">
        <v>8</v>
      </c>
      <c r="B209" s="354">
        <v>390</v>
      </c>
      <c r="C209" s="361" t="s">
        <v>340</v>
      </c>
      <c r="D209" s="398">
        <v>39905</v>
      </c>
      <c r="E209" s="270">
        <v>7</v>
      </c>
      <c r="F209" s="270">
        <v>7</v>
      </c>
      <c r="G209" s="272">
        <f t="shared" si="19"/>
        <v>7</v>
      </c>
      <c r="H209" s="468"/>
      <c r="I209" s="457"/>
      <c r="J209" s="272"/>
      <c r="K209" s="460"/>
      <c r="L209" s="463"/>
      <c r="M209" s="102"/>
      <c r="N209" s="19"/>
    </row>
    <row r="210" spans="1:17" ht="25.05" customHeight="1" thickBot="1" x14ac:dyDescent="0.3">
      <c r="A210" s="349"/>
      <c r="B210" s="1" t="s">
        <v>143</v>
      </c>
      <c r="C210" s="399" t="s">
        <v>240</v>
      </c>
      <c r="D210" s="400"/>
      <c r="E210" s="305"/>
      <c r="F210" s="305"/>
      <c r="G210" s="350"/>
      <c r="H210" s="350"/>
      <c r="I210" s="358"/>
      <c r="J210" s="350"/>
      <c r="K210" s="359"/>
      <c r="L210" s="351"/>
      <c r="M210" s="111" t="s">
        <v>156</v>
      </c>
    </row>
    <row r="211" spans="1:17" ht="25.05" customHeight="1" x14ac:dyDescent="0.25">
      <c r="A211" s="276">
        <v>1</v>
      </c>
      <c r="B211" s="315">
        <v>159</v>
      </c>
      <c r="C211" s="342" t="s">
        <v>232</v>
      </c>
      <c r="D211" s="343">
        <v>39527</v>
      </c>
      <c r="E211" s="264">
        <v>16</v>
      </c>
      <c r="F211" s="264">
        <v>16</v>
      </c>
      <c r="G211" s="266"/>
      <c r="H211" s="266"/>
      <c r="I211" s="449">
        <f>SUM(E214,E211,E215,E212,E218,E217,E216)</f>
        <v>101</v>
      </c>
      <c r="J211" s="266"/>
      <c r="K211" s="267"/>
      <c r="L211" s="452">
        <v>23</v>
      </c>
    </row>
    <row r="212" spans="1:17" ht="25.05" customHeight="1" x14ac:dyDescent="0.25">
      <c r="A212" s="277">
        <v>2</v>
      </c>
      <c r="B212" s="314">
        <v>295</v>
      </c>
      <c r="C212" s="231" t="s">
        <v>233</v>
      </c>
      <c r="D212" s="232">
        <v>39673</v>
      </c>
      <c r="E212" s="234">
        <v>15</v>
      </c>
      <c r="F212" s="234">
        <v>15</v>
      </c>
      <c r="G212" s="235"/>
      <c r="H212" s="235"/>
      <c r="I212" s="450"/>
      <c r="J212" s="235"/>
      <c r="K212" s="253"/>
      <c r="L212" s="453"/>
    </row>
    <row r="213" spans="1:17" ht="25.05" customHeight="1" x14ac:dyDescent="0.25">
      <c r="A213" s="277">
        <v>3</v>
      </c>
      <c r="B213" s="314">
        <v>74</v>
      </c>
      <c r="C213" s="231" t="s">
        <v>234</v>
      </c>
      <c r="D213" s="232">
        <v>39828</v>
      </c>
      <c r="E213" s="234">
        <v>0</v>
      </c>
      <c r="F213" s="234">
        <v>0</v>
      </c>
      <c r="G213" s="235"/>
      <c r="H213" s="235"/>
      <c r="I213" s="450"/>
      <c r="J213" s="235"/>
      <c r="K213" s="253"/>
      <c r="L213" s="453"/>
    </row>
    <row r="214" spans="1:17" ht="25.05" customHeight="1" x14ac:dyDescent="0.25">
      <c r="A214" s="277">
        <v>4</v>
      </c>
      <c r="B214" s="314">
        <v>71</v>
      </c>
      <c r="C214" s="231" t="s">
        <v>235</v>
      </c>
      <c r="D214" s="232">
        <v>39644</v>
      </c>
      <c r="E214" s="234">
        <v>29</v>
      </c>
      <c r="F214" s="234">
        <v>29</v>
      </c>
      <c r="G214" s="235"/>
      <c r="H214" s="235"/>
      <c r="I214" s="450"/>
      <c r="J214" s="235"/>
      <c r="K214" s="253"/>
      <c r="L214" s="453"/>
      <c r="N214" s="29">
        <f>F211+F212+F214+F215+F216+F217+F218</f>
        <v>101</v>
      </c>
    </row>
    <row r="215" spans="1:17" ht="25.05" customHeight="1" x14ac:dyDescent="0.25">
      <c r="A215" s="277">
        <v>5</v>
      </c>
      <c r="B215" s="314">
        <v>57</v>
      </c>
      <c r="C215" s="231" t="s">
        <v>236</v>
      </c>
      <c r="D215" s="232">
        <v>39644</v>
      </c>
      <c r="E215" s="234">
        <v>16</v>
      </c>
      <c r="F215" s="234">
        <v>16</v>
      </c>
      <c r="G215" s="235"/>
      <c r="H215" s="235"/>
      <c r="I215" s="450"/>
      <c r="J215" s="235"/>
      <c r="K215" s="253"/>
      <c r="L215" s="453"/>
    </row>
    <row r="216" spans="1:17" ht="25.05" customHeight="1" x14ac:dyDescent="0.25">
      <c r="A216" s="277">
        <v>6</v>
      </c>
      <c r="B216" s="314">
        <v>210</v>
      </c>
      <c r="C216" s="231" t="s">
        <v>237</v>
      </c>
      <c r="D216" s="232">
        <v>40039</v>
      </c>
      <c r="E216" s="234">
        <v>5</v>
      </c>
      <c r="F216" s="234">
        <v>5</v>
      </c>
      <c r="G216" s="235"/>
      <c r="H216" s="235"/>
      <c r="I216" s="450"/>
      <c r="J216" s="235"/>
      <c r="K216" s="253"/>
      <c r="L216" s="453"/>
    </row>
    <row r="217" spans="1:17" ht="25.05" customHeight="1" x14ac:dyDescent="0.25">
      <c r="A217" s="277">
        <v>7</v>
      </c>
      <c r="B217" s="314">
        <v>143</v>
      </c>
      <c r="C217" s="231" t="s">
        <v>238</v>
      </c>
      <c r="D217" s="232">
        <v>39478</v>
      </c>
      <c r="E217" s="234">
        <v>7</v>
      </c>
      <c r="F217" s="234">
        <v>7</v>
      </c>
      <c r="G217" s="235"/>
      <c r="H217" s="235"/>
      <c r="I217" s="450"/>
      <c r="J217" s="235"/>
      <c r="K217" s="253"/>
      <c r="L217" s="453"/>
    </row>
    <row r="218" spans="1:17" s="103" customFormat="1" ht="25.05" customHeight="1" thickBot="1" x14ac:dyDescent="0.3">
      <c r="A218" s="288">
        <v>8</v>
      </c>
      <c r="B218" s="354">
        <v>142</v>
      </c>
      <c r="C218" s="346" t="s">
        <v>239</v>
      </c>
      <c r="D218" s="347">
        <v>39839</v>
      </c>
      <c r="E218" s="270">
        <v>13</v>
      </c>
      <c r="F218" s="270">
        <v>13</v>
      </c>
      <c r="G218" s="272"/>
      <c r="H218" s="272"/>
      <c r="I218" s="451"/>
      <c r="J218" s="272"/>
      <c r="K218" s="273"/>
      <c r="L218" s="454"/>
      <c r="M218" s="102"/>
      <c r="N218" s="19"/>
    </row>
    <row r="219" spans="1:17" s="103" customFormat="1" ht="25.05" customHeight="1" thickBot="1" x14ac:dyDescent="0.3">
      <c r="A219" s="349"/>
      <c r="B219" s="401" t="s">
        <v>144</v>
      </c>
      <c r="C219" s="375" t="s">
        <v>116</v>
      </c>
      <c r="D219" s="402"/>
      <c r="E219" s="305"/>
      <c r="F219" s="305"/>
      <c r="G219" s="350"/>
      <c r="H219" s="350"/>
      <c r="I219" s="358"/>
      <c r="J219" s="350"/>
      <c r="K219" s="359"/>
      <c r="L219" s="351"/>
      <c r="M219" s="111" t="s">
        <v>156</v>
      </c>
      <c r="N219" s="19"/>
    </row>
    <row r="220" spans="1:17" s="103" customFormat="1" ht="25.05" customHeight="1" x14ac:dyDescent="0.25">
      <c r="A220" s="276">
        <v>1</v>
      </c>
      <c r="B220" s="317">
        <v>3</v>
      </c>
      <c r="C220" s="262" t="s">
        <v>330</v>
      </c>
      <c r="D220" s="360">
        <v>39856</v>
      </c>
      <c r="E220" s="264">
        <v>0</v>
      </c>
      <c r="F220" s="264">
        <v>0</v>
      </c>
      <c r="G220" s="266">
        <f>E220</f>
        <v>0</v>
      </c>
      <c r="H220" s="466"/>
      <c r="I220" s="455">
        <f>SUM(E225,E224,E221,E227,E226,E223,E222)</f>
        <v>94</v>
      </c>
      <c r="J220" s="266"/>
      <c r="K220" s="458">
        <v>3.8773148148148143E-3</v>
      </c>
      <c r="L220" s="461">
        <v>24</v>
      </c>
      <c r="M220" s="102"/>
      <c r="N220" s="19"/>
    </row>
    <row r="221" spans="1:17" s="103" customFormat="1" ht="25.05" customHeight="1" x14ac:dyDescent="0.25">
      <c r="A221" s="277">
        <v>2</v>
      </c>
      <c r="B221" s="313">
        <v>229</v>
      </c>
      <c r="C221" s="247" t="s">
        <v>262</v>
      </c>
      <c r="D221" s="238">
        <v>39839</v>
      </c>
      <c r="E221" s="234">
        <v>18</v>
      </c>
      <c r="F221" s="234">
        <v>18</v>
      </c>
      <c r="G221" s="235">
        <f t="shared" ref="G221:G227" si="20">E221</f>
        <v>18</v>
      </c>
      <c r="H221" s="467"/>
      <c r="I221" s="456"/>
      <c r="J221" s="235"/>
      <c r="K221" s="459"/>
      <c r="L221" s="462"/>
      <c r="M221" s="102"/>
      <c r="N221" s="19"/>
    </row>
    <row r="222" spans="1:17" s="103" customFormat="1" ht="25.05" customHeight="1" x14ac:dyDescent="0.25">
      <c r="A222" s="277">
        <v>3</v>
      </c>
      <c r="B222" s="313">
        <v>195</v>
      </c>
      <c r="C222" s="247" t="s">
        <v>263</v>
      </c>
      <c r="D222" s="238">
        <v>40071</v>
      </c>
      <c r="E222" s="234">
        <v>4</v>
      </c>
      <c r="F222" s="234">
        <v>4</v>
      </c>
      <c r="G222" s="235">
        <f t="shared" si="20"/>
        <v>4</v>
      </c>
      <c r="H222" s="467"/>
      <c r="I222" s="456"/>
      <c r="J222" s="235"/>
      <c r="K222" s="459"/>
      <c r="L222" s="462"/>
      <c r="M222" s="102"/>
      <c r="N222" s="19"/>
    </row>
    <row r="223" spans="1:17" s="103" customFormat="1" ht="25.05" customHeight="1" x14ac:dyDescent="0.25">
      <c r="A223" s="277">
        <v>4</v>
      </c>
      <c r="B223" s="313">
        <v>113</v>
      </c>
      <c r="C223" s="247" t="s">
        <v>264</v>
      </c>
      <c r="D223" s="238">
        <v>39626</v>
      </c>
      <c r="E223" s="234">
        <v>8</v>
      </c>
      <c r="F223" s="234">
        <v>8</v>
      </c>
      <c r="G223" s="235">
        <f t="shared" si="20"/>
        <v>8</v>
      </c>
      <c r="H223" s="467"/>
      <c r="I223" s="456"/>
      <c r="J223" s="235"/>
      <c r="K223" s="459"/>
      <c r="L223" s="462"/>
      <c r="M223" s="102"/>
      <c r="N223" s="104">
        <f>F221+F222+F223+F224+F225+F226+F227</f>
        <v>94</v>
      </c>
      <c r="Q223" s="105"/>
    </row>
    <row r="224" spans="1:17" s="103" customFormat="1" ht="25.05" customHeight="1" x14ac:dyDescent="0.25">
      <c r="A224" s="277">
        <v>5</v>
      </c>
      <c r="B224" s="313">
        <v>156</v>
      </c>
      <c r="C224" s="247" t="s">
        <v>265</v>
      </c>
      <c r="D224" s="238">
        <v>40012</v>
      </c>
      <c r="E224" s="234">
        <v>20</v>
      </c>
      <c r="F224" s="234">
        <v>20</v>
      </c>
      <c r="G224" s="235">
        <f t="shared" si="20"/>
        <v>20</v>
      </c>
      <c r="H224" s="467"/>
      <c r="I224" s="456"/>
      <c r="J224" s="235"/>
      <c r="K224" s="459"/>
      <c r="L224" s="462"/>
      <c r="M224" s="102"/>
      <c r="N224" s="19"/>
    </row>
    <row r="225" spans="1:16" s="103" customFormat="1" ht="25.05" customHeight="1" x14ac:dyDescent="0.25">
      <c r="A225" s="277">
        <v>6</v>
      </c>
      <c r="B225" s="313">
        <v>130</v>
      </c>
      <c r="C225" s="247" t="s">
        <v>266</v>
      </c>
      <c r="D225" s="238">
        <v>39756</v>
      </c>
      <c r="E225" s="234">
        <v>21</v>
      </c>
      <c r="F225" s="234">
        <v>21</v>
      </c>
      <c r="G225" s="235">
        <f t="shared" si="20"/>
        <v>21</v>
      </c>
      <c r="H225" s="467"/>
      <c r="I225" s="456"/>
      <c r="J225" s="235"/>
      <c r="K225" s="459"/>
      <c r="L225" s="462"/>
      <c r="M225" s="102"/>
      <c r="N225" s="19"/>
    </row>
    <row r="226" spans="1:16" s="103" customFormat="1" ht="25.05" customHeight="1" x14ac:dyDescent="0.25">
      <c r="A226" s="277">
        <v>7</v>
      </c>
      <c r="B226" s="313">
        <v>66</v>
      </c>
      <c r="C226" s="247" t="s">
        <v>267</v>
      </c>
      <c r="D226" s="238">
        <v>39843</v>
      </c>
      <c r="E226" s="234">
        <v>10</v>
      </c>
      <c r="F226" s="234">
        <v>10</v>
      </c>
      <c r="G226" s="235">
        <f t="shared" si="20"/>
        <v>10</v>
      </c>
      <c r="H226" s="467"/>
      <c r="I226" s="456"/>
      <c r="J226" s="235"/>
      <c r="K226" s="459"/>
      <c r="L226" s="462"/>
      <c r="M226" s="102"/>
      <c r="N226" s="19"/>
    </row>
    <row r="227" spans="1:16" s="103" customFormat="1" ht="25.05" customHeight="1" thickBot="1" x14ac:dyDescent="0.3">
      <c r="A227" s="288">
        <v>8</v>
      </c>
      <c r="B227" s="345">
        <v>47</v>
      </c>
      <c r="C227" s="372" t="s">
        <v>268</v>
      </c>
      <c r="D227" s="366">
        <v>39604</v>
      </c>
      <c r="E227" s="270">
        <v>13</v>
      </c>
      <c r="F227" s="270">
        <v>13</v>
      </c>
      <c r="G227" s="272">
        <f t="shared" si="20"/>
        <v>13</v>
      </c>
      <c r="H227" s="468"/>
      <c r="I227" s="457"/>
      <c r="J227" s="272"/>
      <c r="K227" s="460"/>
      <c r="L227" s="463"/>
      <c r="M227" s="102"/>
      <c r="N227" s="19"/>
    </row>
    <row r="228" spans="1:16" s="103" customFormat="1" ht="25.05" customHeight="1" thickBot="1" x14ac:dyDescent="0.3">
      <c r="A228" s="349"/>
      <c r="B228" s="401" t="s">
        <v>145</v>
      </c>
      <c r="C228" s="367" t="s">
        <v>108</v>
      </c>
      <c r="D228" s="403"/>
      <c r="E228" s="281"/>
      <c r="F228" s="281"/>
      <c r="G228" s="282"/>
      <c r="H228" s="282"/>
      <c r="I228" s="404"/>
      <c r="J228" s="282"/>
      <c r="K228" s="282"/>
      <c r="L228" s="405"/>
      <c r="M228" s="102"/>
      <c r="N228" s="19"/>
    </row>
    <row r="229" spans="1:16" s="103" customFormat="1" ht="25.05" customHeight="1" x14ac:dyDescent="0.25">
      <c r="A229" s="276">
        <v>1</v>
      </c>
      <c r="B229" s="317">
        <v>11</v>
      </c>
      <c r="C229" s="262" t="s">
        <v>343</v>
      </c>
      <c r="D229" s="376">
        <v>39634</v>
      </c>
      <c r="E229" s="344">
        <v>21</v>
      </c>
      <c r="F229" s="264">
        <v>21</v>
      </c>
      <c r="G229" s="266">
        <f>E229</f>
        <v>21</v>
      </c>
      <c r="H229" s="466"/>
      <c r="I229" s="449">
        <f>SUM(E235,E229,E234,E231,E230,E232,E236)</f>
        <v>93</v>
      </c>
      <c r="J229" s="266"/>
      <c r="K229" s="458">
        <v>3.8773148148148143E-3</v>
      </c>
      <c r="L229" s="452">
        <v>25</v>
      </c>
      <c r="M229" s="102"/>
      <c r="N229" s="19"/>
    </row>
    <row r="230" spans="1:16" s="103" customFormat="1" ht="25.05" customHeight="1" x14ac:dyDescent="0.25">
      <c r="A230" s="277">
        <v>2</v>
      </c>
      <c r="B230" s="313">
        <v>340</v>
      </c>
      <c r="C230" s="247" t="s">
        <v>344</v>
      </c>
      <c r="D230" s="252">
        <v>39472</v>
      </c>
      <c r="E230" s="233">
        <v>10</v>
      </c>
      <c r="F230" s="234">
        <v>10</v>
      </c>
      <c r="G230" s="235">
        <f t="shared" ref="G230:G236" si="21">E230</f>
        <v>10</v>
      </c>
      <c r="H230" s="467"/>
      <c r="I230" s="450"/>
      <c r="J230" s="235"/>
      <c r="K230" s="459"/>
      <c r="L230" s="453"/>
      <c r="M230" s="102"/>
      <c r="N230" s="19"/>
    </row>
    <row r="231" spans="1:16" s="103" customFormat="1" ht="25.05" customHeight="1" x14ac:dyDescent="0.25">
      <c r="A231" s="277">
        <v>3</v>
      </c>
      <c r="B231" s="313">
        <v>322</v>
      </c>
      <c r="C231" s="247" t="s">
        <v>345</v>
      </c>
      <c r="D231" s="252">
        <v>39528</v>
      </c>
      <c r="E231" s="233">
        <v>14</v>
      </c>
      <c r="F231" s="234">
        <v>14</v>
      </c>
      <c r="G231" s="235">
        <f t="shared" si="21"/>
        <v>14</v>
      </c>
      <c r="H231" s="467"/>
      <c r="I231" s="450"/>
      <c r="J231" s="235"/>
      <c r="K231" s="459"/>
      <c r="L231" s="453"/>
      <c r="M231" s="102"/>
      <c r="N231" s="19"/>
    </row>
    <row r="232" spans="1:16" s="103" customFormat="1" ht="25.05" customHeight="1" x14ac:dyDescent="0.25">
      <c r="A232" s="277">
        <v>4</v>
      </c>
      <c r="B232" s="313">
        <v>128</v>
      </c>
      <c r="C232" s="247" t="s">
        <v>346</v>
      </c>
      <c r="D232" s="252">
        <v>40199</v>
      </c>
      <c r="E232" s="233">
        <v>8</v>
      </c>
      <c r="F232" s="234">
        <v>8</v>
      </c>
      <c r="G232" s="235">
        <f t="shared" si="21"/>
        <v>8</v>
      </c>
      <c r="H232" s="467"/>
      <c r="I232" s="450"/>
      <c r="J232" s="235"/>
      <c r="K232" s="459"/>
      <c r="L232" s="453"/>
      <c r="M232" s="102"/>
      <c r="N232" s="19"/>
    </row>
    <row r="233" spans="1:16" s="103" customFormat="1" ht="25.05" customHeight="1" x14ac:dyDescent="0.25">
      <c r="A233" s="277">
        <v>5</v>
      </c>
      <c r="B233" s="313">
        <v>264</v>
      </c>
      <c r="C233" s="247" t="s">
        <v>347</v>
      </c>
      <c r="D233" s="252">
        <v>40011</v>
      </c>
      <c r="E233" s="233">
        <v>0</v>
      </c>
      <c r="F233" s="234">
        <v>0</v>
      </c>
      <c r="G233" s="235">
        <f t="shared" si="21"/>
        <v>0</v>
      </c>
      <c r="H233" s="467"/>
      <c r="I233" s="450"/>
      <c r="J233" s="235"/>
      <c r="K233" s="459"/>
      <c r="L233" s="453"/>
      <c r="M233" s="102"/>
      <c r="N233" s="19">
        <f>F229+F230+F231+F232+F234+F235+F236</f>
        <v>93</v>
      </c>
    </row>
    <row r="234" spans="1:16" s="103" customFormat="1" ht="25.05" customHeight="1" x14ac:dyDescent="0.25">
      <c r="A234" s="277">
        <v>6</v>
      </c>
      <c r="B234" s="313">
        <v>124</v>
      </c>
      <c r="C234" s="247" t="s">
        <v>348</v>
      </c>
      <c r="D234" s="252">
        <v>39848</v>
      </c>
      <c r="E234" s="233">
        <v>15</v>
      </c>
      <c r="F234" s="234">
        <v>15</v>
      </c>
      <c r="G234" s="235">
        <f t="shared" si="21"/>
        <v>15</v>
      </c>
      <c r="H234" s="467"/>
      <c r="I234" s="450"/>
      <c r="J234" s="235"/>
      <c r="K234" s="459"/>
      <c r="L234" s="453"/>
      <c r="M234" s="102"/>
      <c r="N234" s="19"/>
    </row>
    <row r="235" spans="1:16" s="103" customFormat="1" ht="25.05" customHeight="1" x14ac:dyDescent="0.25">
      <c r="A235" s="277">
        <v>7</v>
      </c>
      <c r="B235" s="313">
        <v>169</v>
      </c>
      <c r="C235" s="247" t="s">
        <v>349</v>
      </c>
      <c r="D235" s="252">
        <v>40154</v>
      </c>
      <c r="E235" s="233">
        <v>21</v>
      </c>
      <c r="F235" s="234">
        <v>21</v>
      </c>
      <c r="G235" s="235">
        <f t="shared" si="21"/>
        <v>21</v>
      </c>
      <c r="H235" s="467"/>
      <c r="I235" s="450"/>
      <c r="J235" s="235"/>
      <c r="K235" s="459"/>
      <c r="L235" s="453"/>
      <c r="M235" s="102"/>
      <c r="N235" s="19"/>
      <c r="P235" s="106"/>
    </row>
    <row r="236" spans="1:16" s="103" customFormat="1" ht="25.05" customHeight="1" thickBot="1" x14ac:dyDescent="0.3">
      <c r="A236" s="288">
        <v>8</v>
      </c>
      <c r="B236" s="345">
        <v>147</v>
      </c>
      <c r="C236" s="372" t="s">
        <v>350</v>
      </c>
      <c r="D236" s="269">
        <v>40309</v>
      </c>
      <c r="E236" s="348">
        <v>4</v>
      </c>
      <c r="F236" s="270">
        <v>4</v>
      </c>
      <c r="G236" s="272">
        <f t="shared" si="21"/>
        <v>4</v>
      </c>
      <c r="H236" s="468"/>
      <c r="I236" s="451"/>
      <c r="J236" s="272"/>
      <c r="K236" s="460"/>
      <c r="L236" s="454"/>
      <c r="M236" s="102"/>
      <c r="N236" s="19"/>
      <c r="P236" s="107"/>
    </row>
    <row r="237" spans="1:16" s="103" customFormat="1" ht="25.05" customHeight="1" thickBot="1" x14ac:dyDescent="0.3">
      <c r="A237" s="349"/>
      <c r="B237" s="1" t="s">
        <v>146</v>
      </c>
      <c r="C237" s="116" t="s">
        <v>96</v>
      </c>
      <c r="D237" s="116"/>
      <c r="E237" s="305"/>
      <c r="F237" s="350"/>
      <c r="G237" s="350"/>
      <c r="H237" s="350"/>
      <c r="I237" s="350"/>
      <c r="J237" s="350"/>
      <c r="K237" s="350"/>
      <c r="L237" s="351"/>
      <c r="M237" s="102"/>
      <c r="N237" s="19"/>
      <c r="P237" s="107"/>
    </row>
    <row r="238" spans="1:16" s="103" customFormat="1" ht="25.05" customHeight="1" x14ac:dyDescent="0.25">
      <c r="A238" s="276">
        <v>1</v>
      </c>
      <c r="B238" s="315">
        <v>79</v>
      </c>
      <c r="C238" s="342" t="s">
        <v>377</v>
      </c>
      <c r="D238" s="353">
        <v>39870</v>
      </c>
      <c r="E238" s="264">
        <v>20</v>
      </c>
      <c r="F238" s="264">
        <v>20</v>
      </c>
      <c r="G238" s="266">
        <f>E238</f>
        <v>20</v>
      </c>
      <c r="H238" s="466"/>
      <c r="I238" s="455">
        <f>SUM(E243,E238,E242,E240,E245,E239,E241)</f>
        <v>88</v>
      </c>
      <c r="J238" s="266"/>
      <c r="K238" s="458"/>
      <c r="L238" s="461">
        <v>26</v>
      </c>
      <c r="M238" s="102"/>
      <c r="N238" s="19"/>
    </row>
    <row r="239" spans="1:16" s="103" customFormat="1" ht="25.05" customHeight="1" x14ac:dyDescent="0.25">
      <c r="A239" s="277">
        <v>2</v>
      </c>
      <c r="B239" s="314">
        <v>192</v>
      </c>
      <c r="C239" s="231" t="s">
        <v>378</v>
      </c>
      <c r="D239" s="237">
        <v>39428</v>
      </c>
      <c r="E239" s="234">
        <v>6</v>
      </c>
      <c r="F239" s="234">
        <v>6</v>
      </c>
      <c r="G239" s="235">
        <f t="shared" ref="G239:G245" si="22">E239</f>
        <v>6</v>
      </c>
      <c r="H239" s="467"/>
      <c r="I239" s="456"/>
      <c r="J239" s="235"/>
      <c r="K239" s="459"/>
      <c r="L239" s="462"/>
      <c r="M239" s="102"/>
      <c r="N239" s="19"/>
    </row>
    <row r="240" spans="1:16" s="103" customFormat="1" ht="25.05" customHeight="1" x14ac:dyDescent="0.25">
      <c r="A240" s="277">
        <v>3</v>
      </c>
      <c r="B240" s="314">
        <v>187</v>
      </c>
      <c r="C240" s="231" t="s">
        <v>379</v>
      </c>
      <c r="D240" s="237">
        <v>39677</v>
      </c>
      <c r="E240" s="234">
        <v>13</v>
      </c>
      <c r="F240" s="234">
        <v>13</v>
      </c>
      <c r="G240" s="235">
        <f t="shared" si="22"/>
        <v>13</v>
      </c>
      <c r="H240" s="467"/>
      <c r="I240" s="456"/>
      <c r="J240" s="235"/>
      <c r="K240" s="459"/>
      <c r="L240" s="462"/>
      <c r="M240" s="102"/>
      <c r="N240" s="19">
        <f>F238+F239+F240+F241+F242+F243+F245</f>
        <v>88</v>
      </c>
    </row>
    <row r="241" spans="1:18" s="103" customFormat="1" ht="25.05" customHeight="1" x14ac:dyDescent="0.25">
      <c r="A241" s="277">
        <v>4</v>
      </c>
      <c r="B241" s="314">
        <v>72</v>
      </c>
      <c r="C241" s="231" t="s">
        <v>380</v>
      </c>
      <c r="D241" s="237">
        <v>39669</v>
      </c>
      <c r="E241" s="234">
        <v>0</v>
      </c>
      <c r="F241" s="234">
        <v>0</v>
      </c>
      <c r="G241" s="235">
        <f t="shared" si="22"/>
        <v>0</v>
      </c>
      <c r="H241" s="467"/>
      <c r="I241" s="456"/>
      <c r="J241" s="235"/>
      <c r="K241" s="459"/>
      <c r="L241" s="462"/>
      <c r="M241" s="102"/>
      <c r="N241" s="19"/>
    </row>
    <row r="242" spans="1:18" s="103" customFormat="1" ht="25.05" customHeight="1" x14ac:dyDescent="0.25">
      <c r="A242" s="277">
        <v>5</v>
      </c>
      <c r="B242" s="314">
        <v>33</v>
      </c>
      <c r="C242" s="231" t="s">
        <v>381</v>
      </c>
      <c r="D242" s="237">
        <v>39900</v>
      </c>
      <c r="E242" s="234">
        <v>16</v>
      </c>
      <c r="F242" s="234">
        <v>16</v>
      </c>
      <c r="G242" s="235">
        <f t="shared" si="22"/>
        <v>16</v>
      </c>
      <c r="H242" s="467"/>
      <c r="I242" s="456"/>
      <c r="J242" s="235"/>
      <c r="K242" s="459"/>
      <c r="L242" s="462"/>
      <c r="M242" s="102"/>
      <c r="N242" s="19"/>
    </row>
    <row r="243" spans="1:18" s="103" customFormat="1" ht="25.05" customHeight="1" x14ac:dyDescent="0.25">
      <c r="A243" s="277">
        <v>6</v>
      </c>
      <c r="B243" s="314">
        <v>4</v>
      </c>
      <c r="C243" s="231" t="s">
        <v>382</v>
      </c>
      <c r="D243" s="237">
        <v>40270</v>
      </c>
      <c r="E243" s="234">
        <v>24</v>
      </c>
      <c r="F243" s="234">
        <v>24</v>
      </c>
      <c r="G243" s="235">
        <f t="shared" si="22"/>
        <v>24</v>
      </c>
      <c r="H243" s="467"/>
      <c r="I243" s="456"/>
      <c r="J243" s="235"/>
      <c r="K243" s="459"/>
      <c r="L243" s="462"/>
      <c r="M243" s="111"/>
      <c r="N243" s="19"/>
    </row>
    <row r="244" spans="1:18" s="103" customFormat="1" ht="25.05" customHeight="1" x14ac:dyDescent="0.25">
      <c r="A244" s="277">
        <v>7</v>
      </c>
      <c r="B244" s="314">
        <v>1</v>
      </c>
      <c r="C244" s="231" t="s">
        <v>383</v>
      </c>
      <c r="D244" s="237">
        <v>39611</v>
      </c>
      <c r="E244" s="234">
        <v>0</v>
      </c>
      <c r="F244" s="234">
        <v>0</v>
      </c>
      <c r="G244" s="235">
        <f t="shared" si="22"/>
        <v>0</v>
      </c>
      <c r="H244" s="467"/>
      <c r="I244" s="456"/>
      <c r="J244" s="235"/>
      <c r="K244" s="459"/>
      <c r="L244" s="462"/>
      <c r="M244" s="111"/>
      <c r="N244" s="19"/>
    </row>
    <row r="245" spans="1:18" s="103" customFormat="1" ht="25.05" customHeight="1" thickBot="1" x14ac:dyDescent="0.3">
      <c r="A245" s="288">
        <v>8</v>
      </c>
      <c r="B245" s="354">
        <v>185</v>
      </c>
      <c r="C245" s="361" t="s">
        <v>384</v>
      </c>
      <c r="D245" s="384">
        <v>39495</v>
      </c>
      <c r="E245" s="270">
        <v>9</v>
      </c>
      <c r="F245" s="270">
        <v>9</v>
      </c>
      <c r="G245" s="272">
        <f t="shared" si="22"/>
        <v>9</v>
      </c>
      <c r="H245" s="468"/>
      <c r="I245" s="457"/>
      <c r="J245" s="272"/>
      <c r="K245" s="460"/>
      <c r="L245" s="463"/>
      <c r="M245" s="102"/>
      <c r="N245" s="19"/>
    </row>
    <row r="246" spans="1:18" s="103" customFormat="1" ht="25.05" customHeight="1" thickBot="1" x14ac:dyDescent="0.3">
      <c r="A246" s="349"/>
      <c r="B246" s="401" t="s">
        <v>147</v>
      </c>
      <c r="C246" s="278" t="s">
        <v>431</v>
      </c>
      <c r="D246" s="406"/>
      <c r="E246" s="281"/>
      <c r="F246" s="281"/>
      <c r="G246" s="282"/>
      <c r="H246" s="282"/>
      <c r="I246" s="283"/>
      <c r="J246" s="282"/>
      <c r="K246" s="284"/>
      <c r="L246" s="285"/>
      <c r="M246" s="102"/>
      <c r="N246" s="19"/>
    </row>
    <row r="247" spans="1:18" s="103" customFormat="1" ht="25.05" customHeight="1" x14ac:dyDescent="0.25">
      <c r="A247" s="276">
        <v>1</v>
      </c>
      <c r="B247" s="315">
        <v>63</v>
      </c>
      <c r="C247" s="262" t="s">
        <v>432</v>
      </c>
      <c r="D247" s="376">
        <v>39931</v>
      </c>
      <c r="E247" s="264">
        <v>21</v>
      </c>
      <c r="F247" s="264">
        <v>21</v>
      </c>
      <c r="G247" s="266"/>
      <c r="H247" s="266"/>
      <c r="I247" s="449">
        <f>SUM(E253,E252,E251,E250,E249,E248,E247)</f>
        <v>84</v>
      </c>
      <c r="J247" s="266"/>
      <c r="K247" s="267">
        <v>5.3009259259259251E-3</v>
      </c>
      <c r="L247" s="452">
        <v>27</v>
      </c>
      <c r="M247" s="102"/>
      <c r="N247" s="19"/>
    </row>
    <row r="248" spans="1:18" s="103" customFormat="1" ht="25.05" customHeight="1" x14ac:dyDescent="0.25">
      <c r="A248" s="277">
        <v>2</v>
      </c>
      <c r="B248" s="314">
        <v>84</v>
      </c>
      <c r="C248" s="247" t="s">
        <v>433</v>
      </c>
      <c r="D248" s="252">
        <v>40042</v>
      </c>
      <c r="E248" s="234">
        <v>5</v>
      </c>
      <c r="F248" s="234">
        <v>5</v>
      </c>
      <c r="G248" s="235"/>
      <c r="H248" s="235"/>
      <c r="I248" s="450"/>
      <c r="J248" s="235"/>
      <c r="K248" s="253"/>
      <c r="L248" s="453"/>
      <c r="M248" s="102"/>
      <c r="N248" s="104">
        <f>F247+F248+F249+F250+F251+F252+F253</f>
        <v>84</v>
      </c>
      <c r="R248" s="105"/>
    </row>
    <row r="249" spans="1:18" s="103" customFormat="1" ht="25.05" customHeight="1" x14ac:dyDescent="0.25">
      <c r="A249" s="277">
        <v>3</v>
      </c>
      <c r="B249" s="314">
        <v>80</v>
      </c>
      <c r="C249" s="247" t="s">
        <v>434</v>
      </c>
      <c r="D249" s="252">
        <v>39667</v>
      </c>
      <c r="E249" s="234">
        <v>6</v>
      </c>
      <c r="F249" s="234">
        <v>6</v>
      </c>
      <c r="G249" s="235"/>
      <c r="H249" s="235"/>
      <c r="I249" s="450"/>
      <c r="J249" s="235"/>
      <c r="K249" s="253"/>
      <c r="L249" s="453"/>
      <c r="M249" s="102"/>
      <c r="N249" s="19"/>
    </row>
    <row r="250" spans="1:18" s="103" customFormat="1" ht="25.05" customHeight="1" x14ac:dyDescent="0.25">
      <c r="A250" s="277">
        <v>4</v>
      </c>
      <c r="B250" s="314">
        <v>299</v>
      </c>
      <c r="C250" s="247" t="s">
        <v>435</v>
      </c>
      <c r="D250" s="252">
        <v>39447</v>
      </c>
      <c r="E250" s="234">
        <v>8</v>
      </c>
      <c r="F250" s="234">
        <v>8</v>
      </c>
      <c r="G250" s="235"/>
      <c r="H250" s="235"/>
      <c r="I250" s="450"/>
      <c r="J250" s="235"/>
      <c r="K250" s="253"/>
      <c r="L250" s="453"/>
      <c r="M250" s="102"/>
      <c r="N250" s="19"/>
    </row>
    <row r="251" spans="1:18" s="103" customFormat="1" ht="25.05" customHeight="1" x14ac:dyDescent="0.25">
      <c r="A251" s="277">
        <v>5</v>
      </c>
      <c r="B251" s="314">
        <v>58</v>
      </c>
      <c r="C251" s="247" t="s">
        <v>436</v>
      </c>
      <c r="D251" s="252">
        <v>39990</v>
      </c>
      <c r="E251" s="234">
        <v>13</v>
      </c>
      <c r="F251" s="234">
        <v>13</v>
      </c>
      <c r="G251" s="235"/>
      <c r="H251" s="235"/>
      <c r="I251" s="450"/>
      <c r="J251" s="235"/>
      <c r="K251" s="253"/>
      <c r="L251" s="453"/>
      <c r="M251" s="102"/>
      <c r="N251" s="19"/>
    </row>
    <row r="252" spans="1:18" s="103" customFormat="1" ht="25.05" customHeight="1" x14ac:dyDescent="0.25">
      <c r="A252" s="277">
        <v>6</v>
      </c>
      <c r="B252" s="314">
        <v>24</v>
      </c>
      <c r="C252" s="247" t="s">
        <v>437</v>
      </c>
      <c r="D252" s="252">
        <v>39962</v>
      </c>
      <c r="E252" s="234">
        <v>11</v>
      </c>
      <c r="F252" s="234">
        <v>11</v>
      </c>
      <c r="G252" s="235"/>
      <c r="H252" s="235"/>
      <c r="I252" s="450"/>
      <c r="J252" s="235"/>
      <c r="K252" s="253"/>
      <c r="L252" s="453"/>
      <c r="M252" s="111"/>
      <c r="N252" s="19"/>
    </row>
    <row r="253" spans="1:18" s="103" customFormat="1" ht="25.05" customHeight="1" x14ac:dyDescent="0.25">
      <c r="A253" s="277">
        <v>7</v>
      </c>
      <c r="B253" s="314">
        <v>49</v>
      </c>
      <c r="C253" s="247" t="s">
        <v>438</v>
      </c>
      <c r="D253" s="252">
        <v>39489</v>
      </c>
      <c r="E253" s="234">
        <v>20</v>
      </c>
      <c r="F253" s="234">
        <v>20</v>
      </c>
      <c r="G253" s="235"/>
      <c r="H253" s="235"/>
      <c r="I253" s="450"/>
      <c r="J253" s="235"/>
      <c r="K253" s="253"/>
      <c r="L253" s="453"/>
      <c r="M253" s="102"/>
      <c r="N253" s="19"/>
    </row>
    <row r="254" spans="1:18" s="103" customFormat="1" ht="25.05" customHeight="1" thickBot="1" x14ac:dyDescent="0.3">
      <c r="A254" s="288">
        <v>8</v>
      </c>
      <c r="B254" s="354">
        <v>14</v>
      </c>
      <c r="C254" s="372" t="s">
        <v>439</v>
      </c>
      <c r="D254" s="269">
        <v>39939</v>
      </c>
      <c r="E254" s="270" t="s">
        <v>113</v>
      </c>
      <c r="F254" s="270" t="s">
        <v>113</v>
      </c>
      <c r="G254" s="272"/>
      <c r="H254" s="272"/>
      <c r="I254" s="451"/>
      <c r="J254" s="272"/>
      <c r="K254" s="273"/>
      <c r="L254" s="454"/>
      <c r="M254" s="102"/>
      <c r="N254" s="19"/>
    </row>
    <row r="255" spans="1:18" s="103" customFormat="1" ht="25.05" customHeight="1" thickBot="1" x14ac:dyDescent="0.45">
      <c r="A255" s="349"/>
      <c r="B255" s="1" t="s">
        <v>148</v>
      </c>
      <c r="C255" s="371" t="s">
        <v>332</v>
      </c>
      <c r="D255" s="382"/>
      <c r="E255" s="305"/>
      <c r="F255" s="350"/>
      <c r="G255" s="350"/>
      <c r="H255" s="350"/>
      <c r="I255" s="358"/>
      <c r="J255" s="350"/>
      <c r="K255" s="359"/>
      <c r="L255" s="351"/>
      <c r="M255" s="102"/>
      <c r="N255" s="19"/>
    </row>
    <row r="256" spans="1:18" s="103" customFormat="1" ht="25.05" customHeight="1" x14ac:dyDescent="0.25">
      <c r="A256" s="276">
        <v>1</v>
      </c>
      <c r="B256" s="315">
        <v>104</v>
      </c>
      <c r="C256" s="262" t="s">
        <v>366</v>
      </c>
      <c r="D256" s="360">
        <v>39733</v>
      </c>
      <c r="E256" s="264">
        <v>8</v>
      </c>
      <c r="F256" s="264">
        <v>8</v>
      </c>
      <c r="G256" s="266"/>
      <c r="H256" s="266"/>
      <c r="I256" s="449">
        <f>SUM(E259,E260,E262,E258,E256,E261,E263)</f>
        <v>76</v>
      </c>
      <c r="J256" s="266"/>
      <c r="K256" s="267"/>
      <c r="L256" s="452">
        <v>28</v>
      </c>
      <c r="M256" s="102"/>
      <c r="N256" s="19"/>
    </row>
    <row r="257" spans="1:14" s="103" customFormat="1" ht="25.05" customHeight="1" x14ac:dyDescent="0.25">
      <c r="A257" s="277">
        <v>2</v>
      </c>
      <c r="B257" s="314">
        <v>2</v>
      </c>
      <c r="C257" s="247" t="s">
        <v>249</v>
      </c>
      <c r="D257" s="238">
        <v>39552</v>
      </c>
      <c r="E257" s="234">
        <v>2</v>
      </c>
      <c r="F257" s="234"/>
      <c r="G257" s="235"/>
      <c r="H257" s="235"/>
      <c r="I257" s="450"/>
      <c r="J257" s="235"/>
      <c r="K257" s="253"/>
      <c r="L257" s="453"/>
      <c r="M257" s="102"/>
      <c r="N257" s="19"/>
    </row>
    <row r="258" spans="1:14" s="103" customFormat="1" ht="25.05" customHeight="1" x14ac:dyDescent="0.25">
      <c r="A258" s="277">
        <v>3</v>
      </c>
      <c r="B258" s="314">
        <v>88</v>
      </c>
      <c r="C258" s="247" t="s">
        <v>367</v>
      </c>
      <c r="D258" s="238">
        <v>39711</v>
      </c>
      <c r="E258" s="234">
        <v>10</v>
      </c>
      <c r="F258" s="234">
        <v>10</v>
      </c>
      <c r="G258" s="235"/>
      <c r="H258" s="235"/>
      <c r="I258" s="450"/>
      <c r="J258" s="235"/>
      <c r="K258" s="253"/>
      <c r="L258" s="453"/>
      <c r="M258" s="102"/>
      <c r="N258" s="19"/>
    </row>
    <row r="259" spans="1:14" s="103" customFormat="1" ht="25.05" customHeight="1" x14ac:dyDescent="0.25">
      <c r="A259" s="277">
        <v>4</v>
      </c>
      <c r="B259" s="314">
        <v>89</v>
      </c>
      <c r="C259" s="247" t="s">
        <v>250</v>
      </c>
      <c r="D259" s="238">
        <v>39273</v>
      </c>
      <c r="E259" s="234">
        <v>21</v>
      </c>
      <c r="F259" s="234">
        <v>21</v>
      </c>
      <c r="G259" s="235"/>
      <c r="H259" s="235"/>
      <c r="I259" s="450"/>
      <c r="J259" s="235"/>
      <c r="K259" s="253"/>
      <c r="L259" s="453"/>
      <c r="M259" s="102"/>
      <c r="N259" s="19"/>
    </row>
    <row r="260" spans="1:14" s="103" customFormat="1" ht="25.05" customHeight="1" x14ac:dyDescent="0.25">
      <c r="A260" s="277">
        <v>5</v>
      </c>
      <c r="B260" s="314">
        <v>237</v>
      </c>
      <c r="C260" s="247" t="s">
        <v>251</v>
      </c>
      <c r="D260" s="238">
        <v>39455</v>
      </c>
      <c r="E260" s="234">
        <v>17</v>
      </c>
      <c r="F260" s="234">
        <v>17</v>
      </c>
      <c r="G260" s="235"/>
      <c r="H260" s="235"/>
      <c r="I260" s="450"/>
      <c r="J260" s="235"/>
      <c r="K260" s="253"/>
      <c r="L260" s="453"/>
      <c r="M260" s="102"/>
      <c r="N260" s="19">
        <f>F256+F258+F259+F260+F261+F262+F263</f>
        <v>76</v>
      </c>
    </row>
    <row r="261" spans="1:14" s="103" customFormat="1" ht="25.05" customHeight="1" x14ac:dyDescent="0.25">
      <c r="A261" s="277">
        <v>6</v>
      </c>
      <c r="B261" s="314">
        <v>85</v>
      </c>
      <c r="C261" s="247" t="s">
        <v>252</v>
      </c>
      <c r="D261" s="238">
        <v>39489</v>
      </c>
      <c r="E261" s="234">
        <v>6</v>
      </c>
      <c r="F261" s="234">
        <v>6</v>
      </c>
      <c r="G261" s="235"/>
      <c r="H261" s="235"/>
      <c r="I261" s="450"/>
      <c r="J261" s="235"/>
      <c r="K261" s="253"/>
      <c r="L261" s="453"/>
      <c r="M261" s="102"/>
      <c r="N261" s="19"/>
    </row>
    <row r="262" spans="1:14" s="103" customFormat="1" ht="25.05" customHeight="1" x14ac:dyDescent="0.25">
      <c r="A262" s="277">
        <v>7</v>
      </c>
      <c r="B262" s="314">
        <v>87</v>
      </c>
      <c r="C262" s="247" t="s">
        <v>253</v>
      </c>
      <c r="D262" s="238">
        <v>39610</v>
      </c>
      <c r="E262" s="234">
        <v>10</v>
      </c>
      <c r="F262" s="234">
        <v>10</v>
      </c>
      <c r="G262" s="235"/>
      <c r="H262" s="235"/>
      <c r="I262" s="450"/>
      <c r="J262" s="235"/>
      <c r="K262" s="253"/>
      <c r="L262" s="453"/>
      <c r="M262" s="102"/>
      <c r="N262" s="19"/>
    </row>
    <row r="263" spans="1:14" s="103" customFormat="1" ht="25.05" customHeight="1" thickBot="1" x14ac:dyDescent="0.3">
      <c r="A263" s="288">
        <v>8</v>
      </c>
      <c r="B263" s="354">
        <v>193</v>
      </c>
      <c r="C263" s="372" t="s">
        <v>254</v>
      </c>
      <c r="D263" s="366">
        <v>39534</v>
      </c>
      <c r="E263" s="270">
        <v>4</v>
      </c>
      <c r="F263" s="270">
        <v>4</v>
      </c>
      <c r="G263" s="272"/>
      <c r="H263" s="272"/>
      <c r="I263" s="451"/>
      <c r="J263" s="272"/>
      <c r="K263" s="273"/>
      <c r="L263" s="454"/>
      <c r="M263" s="102"/>
      <c r="N263" s="19"/>
    </row>
    <row r="264" spans="1:14" s="103" customFormat="1" ht="25.05" customHeight="1" thickBot="1" x14ac:dyDescent="0.3">
      <c r="A264" s="349"/>
      <c r="B264" s="1" t="s">
        <v>149</v>
      </c>
      <c r="C264" s="407" t="s">
        <v>106</v>
      </c>
      <c r="D264" s="357"/>
      <c r="E264" s="305"/>
      <c r="F264" s="305"/>
      <c r="G264" s="350"/>
      <c r="H264" s="350"/>
      <c r="I264" s="358"/>
      <c r="J264" s="350"/>
      <c r="K264" s="359"/>
      <c r="L264" s="351"/>
      <c r="M264" s="102"/>
      <c r="N264" s="19"/>
    </row>
    <row r="265" spans="1:14" s="103" customFormat="1" ht="25.05" customHeight="1" x14ac:dyDescent="0.25">
      <c r="A265" s="276">
        <v>1</v>
      </c>
      <c r="B265" s="317">
        <v>61</v>
      </c>
      <c r="C265" s="342" t="s">
        <v>241</v>
      </c>
      <c r="D265" s="360">
        <v>39897</v>
      </c>
      <c r="E265" s="344">
        <v>10</v>
      </c>
      <c r="F265" s="264">
        <v>10</v>
      </c>
      <c r="G265" s="266">
        <f>E265</f>
        <v>10</v>
      </c>
      <c r="H265" s="466"/>
      <c r="I265" s="455">
        <f>SUM(E271,E270,E267,E265,E272,E266,E268)</f>
        <v>60</v>
      </c>
      <c r="J265" s="266"/>
      <c r="K265" s="458"/>
      <c r="L265" s="461">
        <v>29</v>
      </c>
      <c r="M265" s="102"/>
      <c r="N265" s="19"/>
    </row>
    <row r="266" spans="1:14" s="103" customFormat="1" ht="25.05" customHeight="1" x14ac:dyDescent="0.25">
      <c r="A266" s="277">
        <v>2</v>
      </c>
      <c r="B266" s="313">
        <v>347</v>
      </c>
      <c r="C266" s="231" t="s">
        <v>242</v>
      </c>
      <c r="D266" s="238">
        <v>39778</v>
      </c>
      <c r="E266" s="233">
        <v>4</v>
      </c>
      <c r="F266" s="234">
        <v>4</v>
      </c>
      <c r="G266" s="235">
        <f t="shared" ref="G266:G272" si="23">E266</f>
        <v>4</v>
      </c>
      <c r="H266" s="467"/>
      <c r="I266" s="456"/>
      <c r="J266" s="235"/>
      <c r="K266" s="459"/>
      <c r="L266" s="462"/>
      <c r="M266" s="102"/>
      <c r="N266" s="19"/>
    </row>
    <row r="267" spans="1:14" s="103" customFormat="1" ht="25.05" customHeight="1" x14ac:dyDescent="0.25">
      <c r="A267" s="277">
        <v>3</v>
      </c>
      <c r="B267" s="313">
        <v>162</v>
      </c>
      <c r="C267" s="231" t="s">
        <v>243</v>
      </c>
      <c r="D267" s="238">
        <v>39445</v>
      </c>
      <c r="E267" s="233">
        <v>13</v>
      </c>
      <c r="F267" s="234">
        <v>13</v>
      </c>
      <c r="G267" s="235">
        <f t="shared" si="23"/>
        <v>13</v>
      </c>
      <c r="H267" s="467"/>
      <c r="I267" s="456"/>
      <c r="J267" s="235"/>
      <c r="K267" s="459"/>
      <c r="L267" s="462"/>
      <c r="M267" s="102"/>
      <c r="N267" s="19"/>
    </row>
    <row r="268" spans="1:14" s="103" customFormat="1" ht="25.05" customHeight="1" x14ac:dyDescent="0.25">
      <c r="A268" s="277">
        <v>4</v>
      </c>
      <c r="B268" s="313">
        <v>132</v>
      </c>
      <c r="C268" s="231" t="s">
        <v>244</v>
      </c>
      <c r="D268" s="238">
        <v>39425</v>
      </c>
      <c r="E268" s="233">
        <v>2</v>
      </c>
      <c r="F268" s="234">
        <v>2</v>
      </c>
      <c r="G268" s="235">
        <f t="shared" si="23"/>
        <v>2</v>
      </c>
      <c r="H268" s="467"/>
      <c r="I268" s="456"/>
      <c r="J268" s="235"/>
      <c r="K268" s="459"/>
      <c r="L268" s="462"/>
      <c r="M268" s="102"/>
      <c r="N268" s="19"/>
    </row>
    <row r="269" spans="1:14" s="103" customFormat="1" ht="25.05" customHeight="1" x14ac:dyDescent="0.25">
      <c r="A269" s="277">
        <v>5</v>
      </c>
      <c r="B269" s="313">
        <v>168</v>
      </c>
      <c r="C269" s="231" t="s">
        <v>245</v>
      </c>
      <c r="D269" s="238">
        <v>40214</v>
      </c>
      <c r="E269" s="233">
        <v>0</v>
      </c>
      <c r="F269" s="234">
        <v>0</v>
      </c>
      <c r="G269" s="235">
        <f t="shared" si="23"/>
        <v>0</v>
      </c>
      <c r="H269" s="467"/>
      <c r="I269" s="456"/>
      <c r="J269" s="235"/>
      <c r="K269" s="459"/>
      <c r="L269" s="462"/>
      <c r="M269" s="102"/>
      <c r="N269" s="19">
        <f>F265+F266+F267+F268+F270+F271+F272</f>
        <v>60</v>
      </c>
    </row>
    <row r="270" spans="1:14" s="103" customFormat="1" ht="25.05" customHeight="1" x14ac:dyDescent="0.25">
      <c r="A270" s="277">
        <v>6</v>
      </c>
      <c r="B270" s="313">
        <v>194</v>
      </c>
      <c r="C270" s="231" t="s">
        <v>246</v>
      </c>
      <c r="D270" s="238">
        <v>39768</v>
      </c>
      <c r="E270" s="233">
        <v>11</v>
      </c>
      <c r="F270" s="234">
        <v>11</v>
      </c>
      <c r="G270" s="235">
        <f t="shared" si="23"/>
        <v>11</v>
      </c>
      <c r="H270" s="467"/>
      <c r="I270" s="456"/>
      <c r="J270" s="235"/>
      <c r="K270" s="459"/>
      <c r="L270" s="462"/>
      <c r="M270" s="102"/>
      <c r="N270" s="19"/>
    </row>
    <row r="271" spans="1:14" s="103" customFormat="1" ht="25.05" customHeight="1" x14ac:dyDescent="0.25">
      <c r="A271" s="277">
        <v>7</v>
      </c>
      <c r="B271" s="313">
        <v>197</v>
      </c>
      <c r="C271" s="231" t="s">
        <v>247</v>
      </c>
      <c r="D271" s="238">
        <v>39691</v>
      </c>
      <c r="E271" s="233">
        <v>14</v>
      </c>
      <c r="F271" s="234">
        <v>14</v>
      </c>
      <c r="G271" s="235">
        <f t="shared" si="23"/>
        <v>14</v>
      </c>
      <c r="H271" s="467"/>
      <c r="I271" s="456"/>
      <c r="J271" s="235"/>
      <c r="K271" s="459"/>
      <c r="L271" s="462"/>
      <c r="M271" s="102"/>
      <c r="N271" s="19"/>
    </row>
    <row r="272" spans="1:14" s="103" customFormat="1" ht="25.05" customHeight="1" thickBot="1" x14ac:dyDescent="0.3">
      <c r="A272" s="288">
        <v>8</v>
      </c>
      <c r="B272" s="345">
        <v>52</v>
      </c>
      <c r="C272" s="346" t="s">
        <v>248</v>
      </c>
      <c r="D272" s="366">
        <v>40024</v>
      </c>
      <c r="E272" s="348">
        <v>6</v>
      </c>
      <c r="F272" s="270">
        <v>6</v>
      </c>
      <c r="G272" s="272">
        <f t="shared" si="23"/>
        <v>6</v>
      </c>
      <c r="H272" s="468"/>
      <c r="I272" s="457"/>
      <c r="J272" s="272"/>
      <c r="K272" s="460"/>
      <c r="L272" s="463"/>
      <c r="M272" s="102"/>
      <c r="N272" s="19"/>
    </row>
    <row r="273" spans="1:16" s="103" customFormat="1" ht="25.05" customHeight="1" thickBot="1" x14ac:dyDescent="0.3">
      <c r="A273" s="349"/>
      <c r="B273" s="401" t="s">
        <v>150</v>
      </c>
      <c r="C273" s="375" t="s">
        <v>160</v>
      </c>
      <c r="D273" s="403"/>
      <c r="E273" s="281"/>
      <c r="F273" s="281"/>
      <c r="G273" s="282"/>
      <c r="H273" s="282"/>
      <c r="I273" s="283"/>
      <c r="J273" s="282"/>
      <c r="K273" s="284"/>
      <c r="L273" s="285"/>
      <c r="M273" s="102"/>
      <c r="N273" s="19"/>
    </row>
    <row r="274" spans="1:16" s="103" customFormat="1" ht="25.05" customHeight="1" x14ac:dyDescent="0.25">
      <c r="A274" s="276">
        <v>1</v>
      </c>
      <c r="B274" s="317">
        <v>166</v>
      </c>
      <c r="C274" s="262" t="s">
        <v>255</v>
      </c>
      <c r="D274" s="360">
        <v>39670</v>
      </c>
      <c r="E274" s="344">
        <v>16</v>
      </c>
      <c r="F274" s="264">
        <v>16</v>
      </c>
      <c r="G274" s="266"/>
      <c r="H274" s="266"/>
      <c r="I274" s="455">
        <f>SUM(E274:E280)</f>
        <v>58</v>
      </c>
      <c r="J274" s="266"/>
      <c r="K274" s="458"/>
      <c r="L274" s="461">
        <v>30</v>
      </c>
      <c r="M274" s="102"/>
      <c r="N274" s="19"/>
    </row>
    <row r="275" spans="1:16" s="103" customFormat="1" ht="25.05" customHeight="1" x14ac:dyDescent="0.25">
      <c r="A275" s="277">
        <v>2</v>
      </c>
      <c r="B275" s="313">
        <v>471</v>
      </c>
      <c r="C275" s="247" t="s">
        <v>261</v>
      </c>
      <c r="D275" s="238">
        <v>39620</v>
      </c>
      <c r="E275" s="233">
        <v>14</v>
      </c>
      <c r="F275" s="234">
        <v>14</v>
      </c>
      <c r="G275" s="235"/>
      <c r="H275" s="235"/>
      <c r="I275" s="456"/>
      <c r="J275" s="235"/>
      <c r="K275" s="459"/>
      <c r="L275" s="462"/>
      <c r="M275" s="102"/>
      <c r="N275" s="19"/>
    </row>
    <row r="276" spans="1:16" s="103" customFormat="1" ht="25.05" customHeight="1" x14ac:dyDescent="0.25">
      <c r="A276" s="277">
        <v>3</v>
      </c>
      <c r="B276" s="313">
        <v>246</v>
      </c>
      <c r="C276" s="247" t="s">
        <v>260</v>
      </c>
      <c r="D276" s="238">
        <v>39291</v>
      </c>
      <c r="E276" s="233">
        <v>0</v>
      </c>
      <c r="F276" s="234">
        <v>0</v>
      </c>
      <c r="G276" s="235"/>
      <c r="H276" s="235"/>
      <c r="I276" s="456"/>
      <c r="J276" s="235"/>
      <c r="K276" s="459"/>
      <c r="L276" s="462"/>
      <c r="M276" s="102"/>
      <c r="N276" s="19"/>
    </row>
    <row r="277" spans="1:16" s="103" customFormat="1" ht="25.05" customHeight="1" x14ac:dyDescent="0.25">
      <c r="A277" s="277">
        <v>4</v>
      </c>
      <c r="B277" s="313">
        <v>247</v>
      </c>
      <c r="C277" s="247" t="s">
        <v>256</v>
      </c>
      <c r="D277" s="238">
        <v>39282</v>
      </c>
      <c r="E277" s="233">
        <v>8</v>
      </c>
      <c r="F277" s="234">
        <v>8</v>
      </c>
      <c r="G277" s="235"/>
      <c r="H277" s="235"/>
      <c r="I277" s="456"/>
      <c r="J277" s="235"/>
      <c r="K277" s="459"/>
      <c r="L277" s="462"/>
      <c r="M277" s="102"/>
      <c r="N277" s="19">
        <f>F274+F275+F276+F277+F278+F279+F280</f>
        <v>58</v>
      </c>
    </row>
    <row r="278" spans="1:16" s="103" customFormat="1" ht="25.05" customHeight="1" x14ac:dyDescent="0.25">
      <c r="A278" s="277">
        <v>5</v>
      </c>
      <c r="B278" s="313">
        <v>365</v>
      </c>
      <c r="C278" s="247" t="s">
        <v>257</v>
      </c>
      <c r="D278" s="238">
        <v>40120</v>
      </c>
      <c r="E278" s="233">
        <v>6</v>
      </c>
      <c r="F278" s="234">
        <v>6</v>
      </c>
      <c r="G278" s="235"/>
      <c r="H278" s="235"/>
      <c r="I278" s="456"/>
      <c r="J278" s="235"/>
      <c r="K278" s="459"/>
      <c r="L278" s="462"/>
      <c r="M278" s="102"/>
      <c r="N278" s="19"/>
    </row>
    <row r="279" spans="1:16" s="103" customFormat="1" ht="25.05" customHeight="1" x14ac:dyDescent="0.25">
      <c r="A279" s="277">
        <v>6</v>
      </c>
      <c r="B279" s="313">
        <v>332</v>
      </c>
      <c r="C279" s="247" t="s">
        <v>258</v>
      </c>
      <c r="D279" s="238">
        <v>40093</v>
      </c>
      <c r="E279" s="233">
        <v>14</v>
      </c>
      <c r="F279" s="234">
        <v>14</v>
      </c>
      <c r="G279" s="235"/>
      <c r="H279" s="235"/>
      <c r="I279" s="456"/>
      <c r="J279" s="235"/>
      <c r="K279" s="459"/>
      <c r="L279" s="462"/>
      <c r="M279" s="102"/>
      <c r="N279" s="19"/>
    </row>
    <row r="280" spans="1:16" s="103" customFormat="1" ht="25.05" customHeight="1" thickBot="1" x14ac:dyDescent="0.3">
      <c r="A280" s="288">
        <v>7</v>
      </c>
      <c r="B280" s="345">
        <v>267</v>
      </c>
      <c r="C280" s="372" t="s">
        <v>259</v>
      </c>
      <c r="D280" s="366">
        <v>39461</v>
      </c>
      <c r="E280" s="348">
        <v>0</v>
      </c>
      <c r="F280" s="270">
        <v>0</v>
      </c>
      <c r="G280" s="272"/>
      <c r="H280" s="272"/>
      <c r="I280" s="457"/>
      <c r="J280" s="272"/>
      <c r="K280" s="460"/>
      <c r="L280" s="463"/>
      <c r="M280" s="102"/>
      <c r="N280" s="19"/>
    </row>
    <row r="281" spans="1:16" s="103" customFormat="1" ht="25.05" customHeight="1" thickBot="1" x14ac:dyDescent="0.3">
      <c r="A281" s="349"/>
      <c r="B281" s="1" t="s">
        <v>151</v>
      </c>
      <c r="C281" s="87" t="s">
        <v>115</v>
      </c>
      <c r="D281" s="116"/>
      <c r="E281" s="281"/>
      <c r="F281" s="281"/>
      <c r="G281" s="282"/>
      <c r="H281" s="282"/>
      <c r="I281" s="282"/>
      <c r="J281" s="282"/>
      <c r="K281" s="282"/>
      <c r="L281" s="285"/>
      <c r="M281" s="102"/>
      <c r="N281" s="19"/>
    </row>
    <row r="282" spans="1:16" s="103" customFormat="1" ht="25.05" customHeight="1" x14ac:dyDescent="0.35">
      <c r="A282" s="276">
        <v>1</v>
      </c>
      <c r="B282" s="315">
        <v>165</v>
      </c>
      <c r="C282" s="352" t="s">
        <v>322</v>
      </c>
      <c r="D282" s="353">
        <v>39743</v>
      </c>
      <c r="E282" s="264">
        <v>21</v>
      </c>
      <c r="F282" s="264">
        <v>21</v>
      </c>
      <c r="G282" s="266">
        <f>E282</f>
        <v>21</v>
      </c>
      <c r="H282" s="466"/>
      <c r="I282" s="455">
        <f>SUM(E282,E286,E285,E287,E284,E283,E288)</f>
        <v>55</v>
      </c>
      <c r="J282" s="266"/>
      <c r="K282" s="458">
        <v>5.185185185185185E-3</v>
      </c>
      <c r="L282" s="461">
        <v>31</v>
      </c>
      <c r="M282" s="102"/>
      <c r="N282" s="19"/>
    </row>
    <row r="283" spans="1:16" s="103" customFormat="1" ht="25.05" customHeight="1" x14ac:dyDescent="0.35">
      <c r="A283" s="277">
        <v>2</v>
      </c>
      <c r="B283" s="314">
        <v>314</v>
      </c>
      <c r="C283" s="236" t="s">
        <v>323</v>
      </c>
      <c r="D283" s="237">
        <v>39781</v>
      </c>
      <c r="E283" s="234">
        <v>0</v>
      </c>
      <c r="F283" s="234">
        <v>0</v>
      </c>
      <c r="G283" s="235">
        <f t="shared" ref="G283:G289" si="24">E283</f>
        <v>0</v>
      </c>
      <c r="H283" s="467"/>
      <c r="I283" s="456"/>
      <c r="J283" s="235"/>
      <c r="K283" s="459"/>
      <c r="L283" s="462"/>
      <c r="M283" s="102"/>
      <c r="N283" s="104">
        <f>F282+F283+F284+F285+F286+F287+F288</f>
        <v>55</v>
      </c>
    </row>
    <row r="284" spans="1:16" s="103" customFormat="1" ht="25.05" customHeight="1" x14ac:dyDescent="0.35">
      <c r="A284" s="277">
        <v>3</v>
      </c>
      <c r="B284" s="314">
        <v>114</v>
      </c>
      <c r="C284" s="236" t="s">
        <v>324</v>
      </c>
      <c r="D284" s="237">
        <v>39737</v>
      </c>
      <c r="E284" s="234">
        <v>2</v>
      </c>
      <c r="F284" s="234">
        <v>2</v>
      </c>
      <c r="G284" s="235">
        <f t="shared" si="24"/>
        <v>2</v>
      </c>
      <c r="H284" s="467"/>
      <c r="I284" s="456"/>
      <c r="J284" s="235"/>
      <c r="K284" s="459"/>
      <c r="L284" s="462"/>
      <c r="M284" s="102"/>
      <c r="N284" s="19"/>
      <c r="P284" s="110"/>
    </row>
    <row r="285" spans="1:16" s="103" customFormat="1" ht="25.05" customHeight="1" x14ac:dyDescent="0.35">
      <c r="A285" s="277">
        <v>4</v>
      </c>
      <c r="B285" s="314">
        <v>108</v>
      </c>
      <c r="C285" s="236" t="s">
        <v>325</v>
      </c>
      <c r="D285" s="237">
        <v>39791</v>
      </c>
      <c r="E285" s="234">
        <v>8</v>
      </c>
      <c r="F285" s="234">
        <v>8</v>
      </c>
      <c r="G285" s="235">
        <f t="shared" si="24"/>
        <v>8</v>
      </c>
      <c r="H285" s="467"/>
      <c r="I285" s="456"/>
      <c r="J285" s="235"/>
      <c r="K285" s="459"/>
      <c r="L285" s="462"/>
      <c r="M285" s="102"/>
      <c r="N285" s="19"/>
    </row>
    <row r="286" spans="1:16" s="103" customFormat="1" ht="25.05" customHeight="1" x14ac:dyDescent="0.35">
      <c r="A286" s="277">
        <v>5</v>
      </c>
      <c r="B286" s="314">
        <v>163</v>
      </c>
      <c r="C286" s="236" t="s">
        <v>326</v>
      </c>
      <c r="D286" s="237">
        <v>39936</v>
      </c>
      <c r="E286" s="234">
        <v>18</v>
      </c>
      <c r="F286" s="234">
        <v>18</v>
      </c>
      <c r="G286" s="235">
        <f t="shared" si="24"/>
        <v>18</v>
      </c>
      <c r="H286" s="467"/>
      <c r="I286" s="456"/>
      <c r="J286" s="235"/>
      <c r="K286" s="459"/>
      <c r="L286" s="462"/>
      <c r="M286" s="102"/>
      <c r="N286" s="19"/>
    </row>
    <row r="287" spans="1:16" s="103" customFormat="1" ht="25.05" customHeight="1" x14ac:dyDescent="0.35">
      <c r="A287" s="277">
        <v>6</v>
      </c>
      <c r="B287" s="314">
        <v>138</v>
      </c>
      <c r="C287" s="236" t="s">
        <v>327</v>
      </c>
      <c r="D287" s="237">
        <v>39973</v>
      </c>
      <c r="E287" s="234">
        <v>6</v>
      </c>
      <c r="F287" s="234">
        <v>6</v>
      </c>
      <c r="G287" s="235">
        <f t="shared" si="24"/>
        <v>6</v>
      </c>
      <c r="H287" s="467"/>
      <c r="I287" s="456"/>
      <c r="J287" s="235"/>
      <c r="K287" s="459"/>
      <c r="L287" s="462"/>
      <c r="M287" s="102"/>
      <c r="N287" s="19"/>
    </row>
    <row r="288" spans="1:16" s="103" customFormat="1" ht="25.05" customHeight="1" x14ac:dyDescent="0.35">
      <c r="A288" s="277">
        <v>7</v>
      </c>
      <c r="B288" s="314">
        <v>70</v>
      </c>
      <c r="C288" s="236" t="s">
        <v>328</v>
      </c>
      <c r="D288" s="237">
        <v>39884</v>
      </c>
      <c r="E288" s="234">
        <v>0</v>
      </c>
      <c r="F288" s="234">
        <v>0</v>
      </c>
      <c r="G288" s="235">
        <f t="shared" si="24"/>
        <v>0</v>
      </c>
      <c r="H288" s="467"/>
      <c r="I288" s="456"/>
      <c r="J288" s="235"/>
      <c r="K288" s="459"/>
      <c r="L288" s="462"/>
      <c r="M288" s="102"/>
      <c r="N288" s="19"/>
    </row>
    <row r="289" spans="1:14" s="103" customFormat="1" ht="25.05" customHeight="1" thickBot="1" x14ac:dyDescent="0.4">
      <c r="A289" s="288">
        <v>8</v>
      </c>
      <c r="B289" s="354">
        <v>121</v>
      </c>
      <c r="C289" s="355" t="s">
        <v>329</v>
      </c>
      <c r="D289" s="356">
        <v>40294</v>
      </c>
      <c r="E289" s="270">
        <v>0</v>
      </c>
      <c r="F289" s="270">
        <v>0</v>
      </c>
      <c r="G289" s="272">
        <f t="shared" si="24"/>
        <v>0</v>
      </c>
      <c r="H289" s="468"/>
      <c r="I289" s="457"/>
      <c r="J289" s="272"/>
      <c r="K289" s="460"/>
      <c r="L289" s="463"/>
      <c r="M289" s="102"/>
      <c r="N289" s="19"/>
    </row>
    <row r="290" spans="1:14" s="103" customFormat="1" ht="25.05" customHeight="1" thickBot="1" x14ac:dyDescent="0.3">
      <c r="A290" s="349"/>
      <c r="B290" s="1" t="s">
        <v>457</v>
      </c>
      <c r="C290" s="278" t="s">
        <v>422</v>
      </c>
      <c r="D290" s="279"/>
      <c r="E290" s="280"/>
      <c r="F290" s="281"/>
      <c r="G290" s="282"/>
      <c r="H290" s="282"/>
      <c r="I290" s="283"/>
      <c r="J290" s="282"/>
      <c r="K290" s="284"/>
      <c r="L290" s="285"/>
      <c r="M290" s="102"/>
      <c r="N290" s="19"/>
    </row>
    <row r="291" spans="1:14" s="103" customFormat="1" ht="25.05" customHeight="1" x14ac:dyDescent="0.25">
      <c r="A291" s="276">
        <v>1</v>
      </c>
      <c r="B291" s="317">
        <v>120</v>
      </c>
      <c r="C291" s="262" t="s">
        <v>423</v>
      </c>
      <c r="D291" s="286">
        <v>39393</v>
      </c>
      <c r="E291" s="264">
        <v>5</v>
      </c>
      <c r="F291" s="264">
        <v>5</v>
      </c>
      <c r="G291" s="266"/>
      <c r="H291" s="266"/>
      <c r="I291" s="449">
        <f>SUM(E295,E293,E296,E291,E292,E297,E294)</f>
        <v>51</v>
      </c>
      <c r="J291" s="266"/>
      <c r="K291" s="267">
        <v>5.3009259259259251E-3</v>
      </c>
      <c r="L291" s="452">
        <v>32</v>
      </c>
      <c r="M291" s="102"/>
      <c r="N291" s="19"/>
    </row>
    <row r="292" spans="1:14" s="103" customFormat="1" ht="25.05" customHeight="1" x14ac:dyDescent="0.25">
      <c r="A292" s="277">
        <v>2</v>
      </c>
      <c r="B292" s="313">
        <v>105</v>
      </c>
      <c r="C292" s="246" t="s">
        <v>424</v>
      </c>
      <c r="D292" s="279">
        <v>40323</v>
      </c>
      <c r="E292" s="234">
        <v>4</v>
      </c>
      <c r="F292" s="234">
        <v>4</v>
      </c>
      <c r="G292" s="235"/>
      <c r="H292" s="235"/>
      <c r="I292" s="450"/>
      <c r="J292" s="235"/>
      <c r="K292" s="253"/>
      <c r="L292" s="453"/>
      <c r="M292" s="102"/>
      <c r="N292" s="19">
        <f>F291+F292+F293+F294+F295+F296+F297</f>
        <v>51</v>
      </c>
    </row>
    <row r="293" spans="1:14" s="103" customFormat="1" ht="25.05" customHeight="1" x14ac:dyDescent="0.25">
      <c r="A293" s="277">
        <v>3</v>
      </c>
      <c r="B293" s="313">
        <v>188</v>
      </c>
      <c r="C293" s="246" t="s">
        <v>425</v>
      </c>
      <c r="D293" s="287">
        <v>39385</v>
      </c>
      <c r="E293" s="234">
        <v>10</v>
      </c>
      <c r="F293" s="234">
        <v>10</v>
      </c>
      <c r="G293" s="235"/>
      <c r="H293" s="235"/>
      <c r="I293" s="450"/>
      <c r="J293" s="235"/>
      <c r="K293" s="253"/>
      <c r="L293" s="453"/>
      <c r="M293" s="102"/>
      <c r="N293" s="19"/>
    </row>
    <row r="294" spans="1:14" s="103" customFormat="1" ht="25.05" customHeight="1" x14ac:dyDescent="0.25">
      <c r="A294" s="277">
        <v>4</v>
      </c>
      <c r="B294" s="313">
        <v>176</v>
      </c>
      <c r="C294" s="246" t="s">
        <v>426</v>
      </c>
      <c r="D294" s="287">
        <v>39379</v>
      </c>
      <c r="E294" s="234">
        <v>1</v>
      </c>
      <c r="F294" s="234">
        <v>1</v>
      </c>
      <c r="G294" s="235"/>
      <c r="H294" s="235"/>
      <c r="I294" s="450"/>
      <c r="J294" s="235"/>
      <c r="K294" s="253"/>
      <c r="L294" s="453"/>
      <c r="M294" s="102"/>
      <c r="N294" s="19"/>
    </row>
    <row r="295" spans="1:14" s="103" customFormat="1" ht="25.05" customHeight="1" x14ac:dyDescent="0.25">
      <c r="A295" s="277">
        <v>5</v>
      </c>
      <c r="B295" s="313">
        <v>48</v>
      </c>
      <c r="C295" s="246" t="s">
        <v>427</v>
      </c>
      <c r="D295" s="287">
        <v>39806</v>
      </c>
      <c r="E295" s="234">
        <v>21</v>
      </c>
      <c r="F295" s="234">
        <v>21</v>
      </c>
      <c r="G295" s="235"/>
      <c r="H295" s="235"/>
      <c r="I295" s="450"/>
      <c r="J295" s="235"/>
      <c r="K295" s="253"/>
      <c r="L295" s="453"/>
      <c r="M295" s="102"/>
      <c r="N295" s="19"/>
    </row>
    <row r="296" spans="1:14" s="103" customFormat="1" ht="25.05" customHeight="1" x14ac:dyDescent="0.25">
      <c r="A296" s="277">
        <v>6</v>
      </c>
      <c r="B296" s="313">
        <v>106</v>
      </c>
      <c r="C296" s="246" t="s">
        <v>428</v>
      </c>
      <c r="D296" s="287">
        <v>39649</v>
      </c>
      <c r="E296" s="234">
        <v>7</v>
      </c>
      <c r="F296" s="234">
        <v>7</v>
      </c>
      <c r="G296" s="235"/>
      <c r="H296" s="235"/>
      <c r="I296" s="450"/>
      <c r="J296" s="235"/>
      <c r="K296" s="253"/>
      <c r="L296" s="453"/>
      <c r="M296" s="111"/>
      <c r="N296" s="19"/>
    </row>
    <row r="297" spans="1:14" s="103" customFormat="1" ht="25.05" customHeight="1" thickBot="1" x14ac:dyDescent="0.3">
      <c r="A297" s="288">
        <v>7</v>
      </c>
      <c r="B297" s="345">
        <v>67</v>
      </c>
      <c r="C297" s="268" t="s">
        <v>429</v>
      </c>
      <c r="D297" s="408">
        <v>39531</v>
      </c>
      <c r="E297" s="270">
        <v>3</v>
      </c>
      <c r="F297" s="270">
        <v>3</v>
      </c>
      <c r="G297" s="272"/>
      <c r="H297" s="272"/>
      <c r="I297" s="451"/>
      <c r="J297" s="272"/>
      <c r="K297" s="273"/>
      <c r="L297" s="454"/>
      <c r="M297" s="102"/>
      <c r="N297" s="19"/>
    </row>
    <row r="298" spans="1:14" s="103" customFormat="1" ht="25.05" customHeight="1" thickBot="1" x14ac:dyDescent="0.45">
      <c r="A298" s="349"/>
      <c r="B298" s="401" t="s">
        <v>421</v>
      </c>
      <c r="C298" s="409" t="s">
        <v>114</v>
      </c>
      <c r="D298" s="410"/>
      <c r="E298" s="281"/>
      <c r="F298" s="281"/>
      <c r="G298" s="282"/>
      <c r="H298" s="282"/>
      <c r="I298" s="283"/>
      <c r="J298" s="282"/>
      <c r="K298" s="284"/>
      <c r="L298" s="285"/>
      <c r="M298" s="102"/>
      <c r="N298" s="19"/>
    </row>
    <row r="299" spans="1:14" s="103" customFormat="1" ht="25.05" customHeight="1" x14ac:dyDescent="0.35">
      <c r="A299" s="276">
        <v>1</v>
      </c>
      <c r="B299" s="315">
        <v>28</v>
      </c>
      <c r="C299" s="411" t="s">
        <v>385</v>
      </c>
      <c r="D299" s="353">
        <v>39525</v>
      </c>
      <c r="E299" s="264">
        <v>19</v>
      </c>
      <c r="F299" s="264">
        <v>19</v>
      </c>
      <c r="G299" s="266">
        <f>E299</f>
        <v>19</v>
      </c>
      <c r="H299" s="466"/>
      <c r="I299" s="455">
        <f>SUM(E299,E304)</f>
        <v>22</v>
      </c>
      <c r="J299" s="266"/>
      <c r="K299" s="267"/>
      <c r="L299" s="461">
        <v>33</v>
      </c>
      <c r="M299" s="102"/>
      <c r="N299" s="19"/>
    </row>
    <row r="300" spans="1:14" s="103" customFormat="1" ht="25.05" customHeight="1" x14ac:dyDescent="0.35">
      <c r="A300" s="277">
        <v>2</v>
      </c>
      <c r="B300" s="314">
        <v>150</v>
      </c>
      <c r="C300" s="289" t="s">
        <v>386</v>
      </c>
      <c r="D300" s="237">
        <v>39699</v>
      </c>
      <c r="E300" s="234">
        <v>0</v>
      </c>
      <c r="F300" s="234">
        <v>0</v>
      </c>
      <c r="G300" s="235">
        <f t="shared" ref="G300:G306" si="25">E300</f>
        <v>0</v>
      </c>
      <c r="H300" s="467"/>
      <c r="I300" s="456"/>
      <c r="J300" s="235"/>
      <c r="K300" s="253"/>
      <c r="L300" s="462"/>
      <c r="M300" s="102"/>
      <c r="N300" s="19"/>
    </row>
    <row r="301" spans="1:14" s="103" customFormat="1" ht="25.05" customHeight="1" x14ac:dyDescent="0.35">
      <c r="A301" s="277">
        <v>3</v>
      </c>
      <c r="B301" s="314">
        <v>32</v>
      </c>
      <c r="C301" s="290" t="s">
        <v>387</v>
      </c>
      <c r="D301" s="237">
        <v>40066</v>
      </c>
      <c r="E301" s="234">
        <v>0</v>
      </c>
      <c r="F301" s="234">
        <v>0</v>
      </c>
      <c r="G301" s="235">
        <f t="shared" si="25"/>
        <v>0</v>
      </c>
      <c r="H301" s="467"/>
      <c r="I301" s="456"/>
      <c r="J301" s="235"/>
      <c r="K301" s="253"/>
      <c r="L301" s="462"/>
      <c r="M301" s="102"/>
      <c r="N301" s="19"/>
    </row>
    <row r="302" spans="1:14" s="103" customFormat="1" ht="25.05" customHeight="1" x14ac:dyDescent="0.35">
      <c r="A302" s="277">
        <v>4</v>
      </c>
      <c r="B302" s="314">
        <v>18</v>
      </c>
      <c r="C302" s="289" t="s">
        <v>388</v>
      </c>
      <c r="D302" s="237">
        <v>39900</v>
      </c>
      <c r="E302" s="234">
        <v>0</v>
      </c>
      <c r="F302" s="234">
        <v>0</v>
      </c>
      <c r="G302" s="235">
        <f t="shared" si="25"/>
        <v>0</v>
      </c>
      <c r="H302" s="467"/>
      <c r="I302" s="456"/>
      <c r="J302" s="235"/>
      <c r="K302" s="253"/>
      <c r="L302" s="462"/>
      <c r="M302" s="102"/>
      <c r="N302" s="19"/>
    </row>
    <row r="303" spans="1:14" s="103" customFormat="1" ht="25.05" customHeight="1" x14ac:dyDescent="0.35">
      <c r="A303" s="277">
        <v>5</v>
      </c>
      <c r="B303" s="314">
        <v>21</v>
      </c>
      <c r="C303" s="289" t="s">
        <v>389</v>
      </c>
      <c r="D303" s="237">
        <v>39773</v>
      </c>
      <c r="E303" s="234">
        <v>0</v>
      </c>
      <c r="F303" s="234">
        <v>0</v>
      </c>
      <c r="G303" s="235">
        <f t="shared" si="25"/>
        <v>0</v>
      </c>
      <c r="H303" s="467"/>
      <c r="I303" s="456"/>
      <c r="J303" s="235"/>
      <c r="K303" s="253"/>
      <c r="L303" s="462"/>
      <c r="M303" s="102"/>
      <c r="N303" s="19">
        <f>F299+F304</f>
        <v>22</v>
      </c>
    </row>
    <row r="304" spans="1:14" s="103" customFormat="1" ht="25.05" customHeight="1" x14ac:dyDescent="0.35">
      <c r="A304" s="277">
        <v>6</v>
      </c>
      <c r="B304" s="314">
        <v>102</v>
      </c>
      <c r="C304" s="289" t="s">
        <v>390</v>
      </c>
      <c r="D304" s="237">
        <v>40028</v>
      </c>
      <c r="E304" s="234">
        <v>3</v>
      </c>
      <c r="F304" s="234">
        <v>3</v>
      </c>
      <c r="G304" s="235">
        <f t="shared" si="25"/>
        <v>3</v>
      </c>
      <c r="H304" s="467"/>
      <c r="I304" s="456"/>
      <c r="J304" s="235"/>
      <c r="K304" s="253"/>
      <c r="L304" s="462"/>
      <c r="M304" s="102"/>
      <c r="N304" s="19"/>
    </row>
    <row r="305" spans="1:14" s="103" customFormat="1" ht="25.05" customHeight="1" x14ac:dyDescent="0.35">
      <c r="A305" s="277">
        <v>7</v>
      </c>
      <c r="B305" s="314">
        <v>174</v>
      </c>
      <c r="C305" s="289" t="s">
        <v>391</v>
      </c>
      <c r="D305" s="237">
        <v>39960</v>
      </c>
      <c r="E305" s="234">
        <v>0</v>
      </c>
      <c r="F305" s="234">
        <v>0</v>
      </c>
      <c r="G305" s="235">
        <f t="shared" si="25"/>
        <v>0</v>
      </c>
      <c r="H305" s="467"/>
      <c r="I305" s="456"/>
      <c r="J305" s="235"/>
      <c r="K305" s="253"/>
      <c r="L305" s="462"/>
      <c r="M305" s="102"/>
      <c r="N305" s="19"/>
    </row>
    <row r="306" spans="1:14" s="103" customFormat="1" ht="25.05" customHeight="1" thickBot="1" x14ac:dyDescent="0.4">
      <c r="A306" s="288">
        <v>8</v>
      </c>
      <c r="B306" s="354">
        <v>111</v>
      </c>
      <c r="C306" s="412" t="s">
        <v>392</v>
      </c>
      <c r="D306" s="356">
        <v>39296</v>
      </c>
      <c r="E306" s="270">
        <v>0</v>
      </c>
      <c r="F306" s="270">
        <v>0</v>
      </c>
      <c r="G306" s="272">
        <f t="shared" si="25"/>
        <v>0</v>
      </c>
      <c r="H306" s="468"/>
      <c r="I306" s="457"/>
      <c r="J306" s="272"/>
      <c r="K306" s="273"/>
      <c r="L306" s="463"/>
      <c r="M306" s="102"/>
      <c r="N306" s="19"/>
    </row>
    <row r="307" spans="1:14" s="103" customFormat="1" ht="25.05" customHeight="1" thickBot="1" x14ac:dyDescent="0.45">
      <c r="A307" s="349"/>
      <c r="B307" s="1" t="s">
        <v>430</v>
      </c>
      <c r="C307" s="371" t="s">
        <v>107</v>
      </c>
      <c r="D307" s="382"/>
      <c r="E307" s="305"/>
      <c r="F307" s="305"/>
      <c r="G307" s="350"/>
      <c r="H307" s="350"/>
      <c r="I307" s="350"/>
      <c r="J307" s="350"/>
      <c r="K307" s="350"/>
      <c r="L307" s="351"/>
      <c r="M307" s="102"/>
      <c r="N307" s="19"/>
    </row>
    <row r="308" spans="1:14" s="103" customFormat="1" ht="25.05" customHeight="1" x14ac:dyDescent="0.25">
      <c r="A308" s="276">
        <v>1</v>
      </c>
      <c r="B308" s="317">
        <v>476</v>
      </c>
      <c r="C308" s="377" t="s">
        <v>403</v>
      </c>
      <c r="D308" s="353">
        <v>39529</v>
      </c>
      <c r="E308" s="264">
        <v>6</v>
      </c>
      <c r="F308" s="264">
        <v>6</v>
      </c>
      <c r="G308" s="266">
        <f>E308</f>
        <v>6</v>
      </c>
      <c r="H308" s="466"/>
      <c r="I308" s="455">
        <f>SUM(E310,E308,E314)</f>
        <v>19</v>
      </c>
      <c r="J308" s="266"/>
      <c r="K308" s="458">
        <v>6.6666666666666671E-3</v>
      </c>
      <c r="L308" s="461">
        <v>34</v>
      </c>
      <c r="M308" s="102"/>
      <c r="N308" s="19"/>
    </row>
    <row r="309" spans="1:14" s="103" customFormat="1" ht="25.05" customHeight="1" x14ac:dyDescent="0.25">
      <c r="A309" s="277">
        <v>2</v>
      </c>
      <c r="B309" s="313">
        <v>485</v>
      </c>
      <c r="C309" s="239" t="s">
        <v>404</v>
      </c>
      <c r="D309" s="237">
        <v>39317</v>
      </c>
      <c r="E309" s="234">
        <v>0</v>
      </c>
      <c r="F309" s="234">
        <v>0</v>
      </c>
      <c r="G309" s="235">
        <f t="shared" ref="G309:G314" si="26">E309</f>
        <v>0</v>
      </c>
      <c r="H309" s="467"/>
      <c r="I309" s="456"/>
      <c r="J309" s="235"/>
      <c r="K309" s="459"/>
      <c r="L309" s="462"/>
      <c r="M309" s="102"/>
      <c r="N309" s="19"/>
    </row>
    <row r="310" spans="1:14" s="103" customFormat="1" ht="25.05" customHeight="1" x14ac:dyDescent="0.25">
      <c r="A310" s="277">
        <v>3</v>
      </c>
      <c r="B310" s="313">
        <v>421</v>
      </c>
      <c r="C310" s="239" t="s">
        <v>446</v>
      </c>
      <c r="D310" s="237">
        <v>39331</v>
      </c>
      <c r="E310" s="234">
        <v>10</v>
      </c>
      <c r="F310" s="234">
        <v>10</v>
      </c>
      <c r="G310" s="235">
        <f t="shared" si="26"/>
        <v>10</v>
      </c>
      <c r="H310" s="467"/>
      <c r="I310" s="456"/>
      <c r="J310" s="235"/>
      <c r="K310" s="459"/>
      <c r="L310" s="462"/>
      <c r="M310" s="102"/>
      <c r="N310" s="19"/>
    </row>
    <row r="311" spans="1:14" s="103" customFormat="1" ht="25.05" customHeight="1" x14ac:dyDescent="0.25">
      <c r="A311" s="277">
        <v>4</v>
      </c>
      <c r="B311" s="313">
        <v>414</v>
      </c>
      <c r="C311" s="239" t="s">
        <v>405</v>
      </c>
      <c r="D311" s="237">
        <v>39572</v>
      </c>
      <c r="E311" s="234">
        <v>0</v>
      </c>
      <c r="F311" s="234">
        <v>0</v>
      </c>
      <c r="G311" s="235">
        <f t="shared" si="26"/>
        <v>0</v>
      </c>
      <c r="H311" s="467"/>
      <c r="I311" s="456"/>
      <c r="J311" s="235"/>
      <c r="K311" s="459"/>
      <c r="L311" s="462"/>
      <c r="M311" s="102"/>
      <c r="N311" s="19">
        <f>F308+F309+F310+F311+F312+F313+F314</f>
        <v>19</v>
      </c>
    </row>
    <row r="312" spans="1:14" s="103" customFormat="1" ht="25.05" customHeight="1" x14ac:dyDescent="0.25">
      <c r="A312" s="277">
        <v>5</v>
      </c>
      <c r="B312" s="313">
        <v>448</v>
      </c>
      <c r="C312" s="239" t="s">
        <v>406</v>
      </c>
      <c r="D312" s="237">
        <v>39484</v>
      </c>
      <c r="E312" s="234">
        <v>0</v>
      </c>
      <c r="F312" s="234">
        <v>0</v>
      </c>
      <c r="G312" s="235">
        <f t="shared" si="26"/>
        <v>0</v>
      </c>
      <c r="H312" s="467"/>
      <c r="I312" s="456"/>
      <c r="J312" s="235"/>
      <c r="K312" s="459"/>
      <c r="L312" s="462"/>
      <c r="M312" s="102"/>
      <c r="N312" s="19"/>
    </row>
    <row r="313" spans="1:14" s="103" customFormat="1" ht="25.05" customHeight="1" x14ac:dyDescent="0.25">
      <c r="A313" s="277">
        <v>6</v>
      </c>
      <c r="B313" s="313">
        <v>406</v>
      </c>
      <c r="C313" s="239" t="s">
        <v>407</v>
      </c>
      <c r="D313" s="237">
        <v>39455</v>
      </c>
      <c r="E313" s="234">
        <v>0</v>
      </c>
      <c r="F313" s="234">
        <v>0</v>
      </c>
      <c r="G313" s="235">
        <f t="shared" si="26"/>
        <v>0</v>
      </c>
      <c r="H313" s="467"/>
      <c r="I313" s="456"/>
      <c r="J313" s="235"/>
      <c r="K313" s="459"/>
      <c r="L313" s="462"/>
      <c r="M313" s="102"/>
      <c r="N313" s="19"/>
    </row>
    <row r="314" spans="1:14" s="103" customFormat="1" ht="25.05" customHeight="1" thickBot="1" x14ac:dyDescent="0.3">
      <c r="A314" s="288">
        <v>7</v>
      </c>
      <c r="B314" s="345">
        <v>498</v>
      </c>
      <c r="C314" s="361" t="s">
        <v>408</v>
      </c>
      <c r="D314" s="356">
        <v>39430</v>
      </c>
      <c r="E314" s="270">
        <v>3</v>
      </c>
      <c r="F314" s="270">
        <v>3</v>
      </c>
      <c r="G314" s="272">
        <f t="shared" si="26"/>
        <v>3</v>
      </c>
      <c r="H314" s="468"/>
      <c r="I314" s="457"/>
      <c r="J314" s="272"/>
      <c r="K314" s="460"/>
      <c r="L314" s="463"/>
      <c r="M314" s="102"/>
      <c r="N314" s="19"/>
    </row>
    <row r="315" spans="1:14" s="103" customFormat="1" ht="25.05" customHeight="1" thickBot="1" x14ac:dyDescent="0.3">
      <c r="A315" s="349"/>
      <c r="B315" s="401" t="s">
        <v>458</v>
      </c>
      <c r="C315" s="367" t="s">
        <v>409</v>
      </c>
      <c r="D315" s="116"/>
      <c r="E315" s="281"/>
      <c r="F315" s="281"/>
      <c r="G315" s="282"/>
      <c r="H315" s="282"/>
      <c r="I315" s="282"/>
      <c r="J315" s="282"/>
      <c r="K315" s="282"/>
      <c r="L315" s="285"/>
      <c r="M315" s="102"/>
      <c r="N315" s="19"/>
    </row>
    <row r="316" spans="1:14" s="103" customFormat="1" ht="25.05" customHeight="1" x14ac:dyDescent="0.25">
      <c r="A316" s="276">
        <v>1</v>
      </c>
      <c r="B316" s="315">
        <v>318</v>
      </c>
      <c r="C316" s="342" t="s">
        <v>351</v>
      </c>
      <c r="D316" s="353">
        <v>39865</v>
      </c>
      <c r="E316" s="264">
        <v>3</v>
      </c>
      <c r="F316" s="264">
        <v>3</v>
      </c>
      <c r="G316" s="266"/>
      <c r="H316" s="266"/>
      <c r="I316" s="449">
        <f>SUM(E323,E322,E318,E317,E316)</f>
        <v>34</v>
      </c>
      <c r="J316" s="266"/>
      <c r="K316" s="266"/>
      <c r="L316" s="452" t="s">
        <v>456</v>
      </c>
      <c r="M316" s="102"/>
    </row>
    <row r="317" spans="1:14" s="103" customFormat="1" ht="25.05" customHeight="1" x14ac:dyDescent="0.25">
      <c r="A317" s="277">
        <v>2</v>
      </c>
      <c r="B317" s="314">
        <v>239</v>
      </c>
      <c r="C317" s="231" t="s">
        <v>352</v>
      </c>
      <c r="D317" s="237">
        <v>39665</v>
      </c>
      <c r="E317" s="234">
        <v>4</v>
      </c>
      <c r="F317" s="234">
        <v>4</v>
      </c>
      <c r="G317" s="235"/>
      <c r="H317" s="235"/>
      <c r="I317" s="450"/>
      <c r="J317" s="235"/>
      <c r="K317" s="235"/>
      <c r="L317" s="453"/>
      <c r="M317" s="102"/>
    </row>
    <row r="318" spans="1:14" s="103" customFormat="1" ht="25.05" customHeight="1" x14ac:dyDescent="0.25">
      <c r="A318" s="277">
        <v>3</v>
      </c>
      <c r="B318" s="314">
        <v>216</v>
      </c>
      <c r="C318" s="231" t="s">
        <v>353</v>
      </c>
      <c r="D318" s="237">
        <v>39777</v>
      </c>
      <c r="E318" s="234">
        <v>6</v>
      </c>
      <c r="F318" s="234">
        <v>6</v>
      </c>
      <c r="G318" s="235"/>
      <c r="H318" s="235"/>
      <c r="I318" s="450"/>
      <c r="J318" s="235"/>
      <c r="K318" s="235"/>
      <c r="L318" s="453"/>
      <c r="M318" s="102"/>
    </row>
    <row r="319" spans="1:14" s="103" customFormat="1" ht="25.05" customHeight="1" x14ac:dyDescent="0.25">
      <c r="A319" s="277">
        <v>4</v>
      </c>
      <c r="B319" s="314">
        <v>381</v>
      </c>
      <c r="C319" s="231" t="s">
        <v>354</v>
      </c>
      <c r="D319" s="237">
        <v>39972</v>
      </c>
      <c r="E319" s="234">
        <v>0</v>
      </c>
      <c r="F319" s="234">
        <v>0</v>
      </c>
      <c r="G319" s="235"/>
      <c r="H319" s="235"/>
      <c r="I319" s="450"/>
      <c r="J319" s="235"/>
      <c r="K319" s="235"/>
      <c r="L319" s="453"/>
      <c r="M319" s="102"/>
    </row>
    <row r="320" spans="1:14" s="103" customFormat="1" ht="25.05" customHeight="1" x14ac:dyDescent="0.25">
      <c r="A320" s="277">
        <v>5</v>
      </c>
      <c r="B320" s="314">
        <v>274</v>
      </c>
      <c r="C320" s="231" t="s">
        <v>355</v>
      </c>
      <c r="D320" s="237">
        <v>39398</v>
      </c>
      <c r="E320" s="234">
        <v>0</v>
      </c>
      <c r="F320" s="234">
        <v>0</v>
      </c>
      <c r="G320" s="235"/>
      <c r="H320" s="235"/>
      <c r="I320" s="450"/>
      <c r="J320" s="235"/>
      <c r="K320" s="235"/>
      <c r="L320" s="453"/>
      <c r="M320" s="102"/>
    </row>
    <row r="321" spans="1:15" s="103" customFormat="1" ht="25.05" customHeight="1" x14ac:dyDescent="0.25">
      <c r="A321" s="277">
        <v>6</v>
      </c>
      <c r="B321" s="314">
        <v>283</v>
      </c>
      <c r="C321" s="231" t="s">
        <v>356</v>
      </c>
      <c r="D321" s="237">
        <v>39422</v>
      </c>
      <c r="E321" s="234">
        <v>0</v>
      </c>
      <c r="F321" s="234">
        <v>0</v>
      </c>
      <c r="G321" s="235"/>
      <c r="H321" s="235"/>
      <c r="I321" s="450"/>
      <c r="J321" s="235"/>
      <c r="K321" s="235"/>
      <c r="L321" s="453"/>
      <c r="M321" s="102"/>
    </row>
    <row r="322" spans="1:15" s="103" customFormat="1" ht="25.05" customHeight="1" x14ac:dyDescent="0.25">
      <c r="A322" s="277">
        <v>7</v>
      </c>
      <c r="B322" s="314">
        <v>326</v>
      </c>
      <c r="C322" s="231" t="s">
        <v>357</v>
      </c>
      <c r="D322" s="237">
        <v>39835</v>
      </c>
      <c r="E322" s="234">
        <v>8</v>
      </c>
      <c r="F322" s="234">
        <v>8</v>
      </c>
      <c r="G322" s="235"/>
      <c r="H322" s="235"/>
      <c r="I322" s="450"/>
      <c r="J322" s="235"/>
      <c r="K322" s="235"/>
      <c r="L322" s="453"/>
      <c r="M322" s="102"/>
    </row>
    <row r="323" spans="1:15" s="103" customFormat="1" ht="25.05" customHeight="1" thickBot="1" x14ac:dyDescent="0.3">
      <c r="A323" s="288">
        <v>8</v>
      </c>
      <c r="B323" s="354">
        <v>26</v>
      </c>
      <c r="C323" s="346" t="s">
        <v>358</v>
      </c>
      <c r="D323" s="356">
        <v>39998</v>
      </c>
      <c r="E323" s="270">
        <v>13</v>
      </c>
      <c r="F323" s="270">
        <v>13</v>
      </c>
      <c r="G323" s="272"/>
      <c r="H323" s="272"/>
      <c r="I323" s="451"/>
      <c r="J323" s="272"/>
      <c r="K323" s="272"/>
      <c r="L323" s="454"/>
      <c r="M323" s="102"/>
    </row>
    <row r="324" spans="1:15" s="103" customFormat="1" ht="25.05" customHeight="1" x14ac:dyDescent="0.25">
      <c r="A324" s="291"/>
      <c r="B324" s="292"/>
      <c r="C324" s="293" t="s">
        <v>29</v>
      </c>
      <c r="D324" s="292"/>
      <c r="E324" s="43"/>
      <c r="F324" s="43"/>
      <c r="G324" s="43"/>
      <c r="H324" s="43"/>
      <c r="I324" s="294"/>
      <c r="J324" s="43"/>
      <c r="K324" s="295"/>
      <c r="L324" s="296"/>
      <c r="M324" s="102"/>
    </row>
    <row r="325" spans="1:15" s="103" customFormat="1" ht="25.05" customHeight="1" x14ac:dyDescent="0.25">
      <c r="A325" s="297">
        <v>1</v>
      </c>
      <c r="B325" s="298"/>
      <c r="C325" s="306" t="s">
        <v>276</v>
      </c>
      <c r="D325" s="307" t="s">
        <v>93</v>
      </c>
      <c r="E325" s="328" t="s">
        <v>39</v>
      </c>
      <c r="F325" s="329"/>
      <c r="G325" s="303"/>
      <c r="H325" s="292"/>
      <c r="I325" s="308">
        <v>45</v>
      </c>
      <c r="J325" s="43"/>
      <c r="K325" s="295"/>
      <c r="L325" s="296" t="s">
        <v>467</v>
      </c>
      <c r="M325" s="102"/>
      <c r="N325" s="112"/>
      <c r="O325" s="89"/>
    </row>
    <row r="326" spans="1:15" s="103" customFormat="1" ht="25.05" customHeight="1" x14ac:dyDescent="0.25">
      <c r="A326" s="299">
        <v>2</v>
      </c>
      <c r="B326" s="300"/>
      <c r="C326" s="309" t="s">
        <v>269</v>
      </c>
      <c r="D326" s="310" t="s">
        <v>93</v>
      </c>
      <c r="E326" s="328" t="s">
        <v>39</v>
      </c>
      <c r="F326" s="330"/>
      <c r="G326" s="303"/>
      <c r="H326" s="292"/>
      <c r="I326" s="311">
        <v>45</v>
      </c>
      <c r="J326" s="43"/>
      <c r="K326" s="295"/>
      <c r="L326" s="296" t="s">
        <v>468</v>
      </c>
      <c r="M326" s="102"/>
      <c r="N326" s="112"/>
      <c r="O326" s="89"/>
    </row>
    <row r="327" spans="1:15" s="103" customFormat="1" ht="25.05" customHeight="1" x14ac:dyDescent="0.35">
      <c r="A327" s="299">
        <v>3</v>
      </c>
      <c r="B327" s="301"/>
      <c r="C327" s="312" t="s">
        <v>288</v>
      </c>
      <c r="D327" s="310" t="s">
        <v>90</v>
      </c>
      <c r="E327" s="311" t="s">
        <v>36</v>
      </c>
      <c r="F327" s="330"/>
      <c r="G327" s="303"/>
      <c r="H327" s="292"/>
      <c r="I327" s="311">
        <v>43</v>
      </c>
      <c r="J327" s="43"/>
      <c r="K327" s="43"/>
      <c r="L327" s="296"/>
      <c r="M327" s="102"/>
      <c r="N327" s="112"/>
      <c r="O327" s="89"/>
    </row>
    <row r="328" spans="1:15" ht="15.6" x14ac:dyDescent="0.25">
      <c r="A328" s="302"/>
      <c r="B328" s="302"/>
      <c r="C328" s="302"/>
      <c r="D328" s="302"/>
      <c r="E328" s="43"/>
      <c r="F328" s="43"/>
      <c r="G328" s="43"/>
      <c r="H328" s="43"/>
      <c r="I328" s="43"/>
      <c r="J328" s="43"/>
      <c r="K328" s="43"/>
      <c r="L328" s="296"/>
      <c r="N328" s="112"/>
    </row>
    <row r="329" spans="1:15" ht="56.4" customHeight="1" x14ac:dyDescent="0.4">
      <c r="A329" s="291"/>
      <c r="B329" s="291"/>
      <c r="C329" s="331" t="s">
        <v>4</v>
      </c>
      <c r="D329" s="332"/>
      <c r="E329" s="333"/>
      <c r="F329" s="334" t="s">
        <v>465</v>
      </c>
      <c r="G329" s="335"/>
      <c r="H329" s="335"/>
      <c r="I329" s="335"/>
      <c r="J329" s="303"/>
      <c r="K329" s="303"/>
      <c r="L329" s="304"/>
      <c r="N329" s="112"/>
    </row>
    <row r="330" spans="1:15" x14ac:dyDescent="0.25">
      <c r="N330" s="112"/>
    </row>
    <row r="331" spans="1:15" ht="18" x14ac:dyDescent="0.25">
      <c r="A331" s="94"/>
      <c r="B331" s="29"/>
      <c r="C331" s="27"/>
      <c r="D331" s="27"/>
      <c r="E331" s="469"/>
      <c r="F331" s="469"/>
      <c r="G331" s="469"/>
      <c r="H331" s="95"/>
      <c r="I331" s="57"/>
    </row>
    <row r="332" spans="1:15" ht="18" x14ac:dyDescent="0.25">
      <c r="A332" s="94"/>
      <c r="B332" s="29"/>
      <c r="C332" s="27"/>
      <c r="D332" s="27"/>
      <c r="E332" s="469"/>
      <c r="F332" s="469"/>
      <c r="G332" s="469"/>
      <c r="H332" s="95"/>
      <c r="I332" s="57"/>
    </row>
    <row r="333" spans="1:15" ht="15.6" x14ac:dyDescent="0.2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</row>
    <row r="334" spans="1:15" ht="15.6" x14ac:dyDescent="0.2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</row>
    <row r="335" spans="1:15" ht="15.6" x14ac:dyDescent="0.2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</row>
    <row r="336" spans="1:15" ht="15.6" x14ac:dyDescent="0.2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</row>
    <row r="337" spans="1:12" ht="15.6" x14ac:dyDescent="0.2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</row>
    <row r="338" spans="1:12" ht="15.6" x14ac:dyDescent="0.2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</row>
    <row r="339" spans="1:12" ht="15.6" x14ac:dyDescent="0.2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</row>
    <row r="340" spans="1:12" ht="15.6" x14ac:dyDescent="0.2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</row>
    <row r="341" spans="1:12" ht="15.6" x14ac:dyDescent="0.2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</row>
    <row r="343" spans="1:12" ht="16.8" customHeight="1" x14ac:dyDescent="0.25"/>
  </sheetData>
  <mergeCells count="138">
    <mergeCell ref="C1:L1"/>
    <mergeCell ref="H131:H138"/>
    <mergeCell ref="I131:I138"/>
    <mergeCell ref="K131:K138"/>
    <mergeCell ref="L131:L138"/>
    <mergeCell ref="H96:H102"/>
    <mergeCell ref="I96:I102"/>
    <mergeCell ref="K96:K102"/>
    <mergeCell ref="L96:L102"/>
    <mergeCell ref="H34:H41"/>
    <mergeCell ref="I34:I41"/>
    <mergeCell ref="K34:K41"/>
    <mergeCell ref="L34:L41"/>
    <mergeCell ref="L61:L68"/>
    <mergeCell ref="H43:H50"/>
    <mergeCell ref="I43:I50"/>
    <mergeCell ref="K43:K50"/>
    <mergeCell ref="H79:H86"/>
    <mergeCell ref="I79:I86"/>
    <mergeCell ref="K79:K86"/>
    <mergeCell ref="L79:L86"/>
    <mergeCell ref="H299:H306"/>
    <mergeCell ref="I299:I306"/>
    <mergeCell ref="L299:L306"/>
    <mergeCell ref="H229:H236"/>
    <mergeCell ref="K229:K236"/>
    <mergeCell ref="H308:H314"/>
    <mergeCell ref="I308:I314"/>
    <mergeCell ref="K308:K314"/>
    <mergeCell ref="L308:L314"/>
    <mergeCell ref="I256:I263"/>
    <mergeCell ref="L256:L263"/>
    <mergeCell ref="I291:I297"/>
    <mergeCell ref="H220:H227"/>
    <mergeCell ref="I220:I227"/>
    <mergeCell ref="K220:K227"/>
    <mergeCell ref="L220:L227"/>
    <mergeCell ref="H265:H272"/>
    <mergeCell ref="I265:I272"/>
    <mergeCell ref="K265:K272"/>
    <mergeCell ref="H16:H23"/>
    <mergeCell ref="H282:H289"/>
    <mergeCell ref="I282:I289"/>
    <mergeCell ref="K282:K289"/>
    <mergeCell ref="L282:L289"/>
    <mergeCell ref="H158:H165"/>
    <mergeCell ref="I158:I165"/>
    <mergeCell ref="K158:K165"/>
    <mergeCell ref="L158:L165"/>
    <mergeCell ref="H167:H174"/>
    <mergeCell ref="I167:I174"/>
    <mergeCell ref="K167:K174"/>
    <mergeCell ref="L167:L174"/>
    <mergeCell ref="H70:H77"/>
    <mergeCell ref="I70:I77"/>
    <mergeCell ref="K70:K77"/>
    <mergeCell ref="L70:L77"/>
    <mergeCell ref="H149:H156"/>
    <mergeCell ref="I149:I156"/>
    <mergeCell ref="K149:K156"/>
    <mergeCell ref="A2:L2"/>
    <mergeCell ref="I7:I14"/>
    <mergeCell ref="H7:H14"/>
    <mergeCell ref="K7:K14"/>
    <mergeCell ref="L7:L14"/>
    <mergeCell ref="A4:L4"/>
    <mergeCell ref="H104:H111"/>
    <mergeCell ref="H113:H120"/>
    <mergeCell ref="I113:I120"/>
    <mergeCell ref="K113:K120"/>
    <mergeCell ref="L113:L120"/>
    <mergeCell ref="I104:I111"/>
    <mergeCell ref="L104:L111"/>
    <mergeCell ref="K52:K59"/>
    <mergeCell ref="L52:L59"/>
    <mergeCell ref="H52:H59"/>
    <mergeCell ref="I52:I59"/>
    <mergeCell ref="L43:L50"/>
    <mergeCell ref="E332:G332"/>
    <mergeCell ref="I16:I23"/>
    <mergeCell ref="K16:K23"/>
    <mergeCell ref="L16:L23"/>
    <mergeCell ref="I194:I200"/>
    <mergeCell ref="H194:H200"/>
    <mergeCell ref="L194:L200"/>
    <mergeCell ref="K194:K200"/>
    <mergeCell ref="H202:H209"/>
    <mergeCell ref="I202:I209"/>
    <mergeCell ref="K202:K209"/>
    <mergeCell ref="L202:L209"/>
    <mergeCell ref="H238:H245"/>
    <mergeCell ref="I238:I245"/>
    <mergeCell ref="K238:K245"/>
    <mergeCell ref="L238:L245"/>
    <mergeCell ref="E331:G331"/>
    <mergeCell ref="H25:H32"/>
    <mergeCell ref="I25:I32"/>
    <mergeCell ref="K25:K32"/>
    <mergeCell ref="L25:L32"/>
    <mergeCell ref="H61:H68"/>
    <mergeCell ref="I61:I68"/>
    <mergeCell ref="K61:K68"/>
    <mergeCell ref="P79:P80"/>
    <mergeCell ref="P81:P82"/>
    <mergeCell ref="P83:P84"/>
    <mergeCell ref="P85:P86"/>
    <mergeCell ref="L149:L156"/>
    <mergeCell ref="L265:L272"/>
    <mergeCell ref="I211:I218"/>
    <mergeCell ref="H88:H94"/>
    <mergeCell ref="K88:K94"/>
    <mergeCell ref="H185:H192"/>
    <mergeCell ref="I185:I192"/>
    <mergeCell ref="K185:K192"/>
    <mergeCell ref="L185:L192"/>
    <mergeCell ref="H122:H129"/>
    <mergeCell ref="I122:I129"/>
    <mergeCell ref="H140:H147"/>
    <mergeCell ref="I140:I147"/>
    <mergeCell ref="K140:K147"/>
    <mergeCell ref="L140:L147"/>
    <mergeCell ref="I88:I94"/>
    <mergeCell ref="L88:L94"/>
    <mergeCell ref="I247:I254"/>
    <mergeCell ref="K122:K129"/>
    <mergeCell ref="L122:L129"/>
    <mergeCell ref="I316:I323"/>
    <mergeCell ref="I176:I183"/>
    <mergeCell ref="I229:I236"/>
    <mergeCell ref="L229:L236"/>
    <mergeCell ref="L211:L218"/>
    <mergeCell ref="L176:L183"/>
    <mergeCell ref="L291:L297"/>
    <mergeCell ref="L247:L254"/>
    <mergeCell ref="L316:L323"/>
    <mergeCell ref="I274:I280"/>
    <mergeCell ref="K274:K280"/>
    <mergeCell ref="L274:L280"/>
  </mergeCells>
  <phoneticPr fontId="2" type="noConversion"/>
  <conditionalFormatting sqref="G33">
    <cfRule type="top10" dxfId="46" priority="136" percent="1" rank="1"/>
  </conditionalFormatting>
  <conditionalFormatting sqref="G33">
    <cfRule type="top10" dxfId="45" priority="135" percent="1" rank="1"/>
  </conditionalFormatting>
  <conditionalFormatting sqref="G298">
    <cfRule type="top10" dxfId="44" priority="127" percent="1" rank="1"/>
  </conditionalFormatting>
  <conditionalFormatting sqref="G298">
    <cfRule type="top10" dxfId="43" priority="116" percent="1" rank="1"/>
  </conditionalFormatting>
  <conditionalFormatting sqref="G298">
    <cfRule type="top10" dxfId="42" priority="115" percent="1" rank="1"/>
  </conditionalFormatting>
  <conditionalFormatting sqref="G298">
    <cfRule type="top10" dxfId="41" priority="111" percent="1" rank="1"/>
  </conditionalFormatting>
  <conditionalFormatting sqref="G264">
    <cfRule type="top10" dxfId="40" priority="105" percent="1" rank="1"/>
  </conditionalFormatting>
  <conditionalFormatting sqref="G130">
    <cfRule type="top10" dxfId="39" priority="86" percent="1" rank="1"/>
  </conditionalFormatting>
  <conditionalFormatting sqref="G130">
    <cfRule type="top10" dxfId="38" priority="85" percent="1" rank="1"/>
  </conditionalFormatting>
  <conditionalFormatting sqref="G185:G192">
    <cfRule type="top10" dxfId="37" priority="78" percent="1" rank="1"/>
  </conditionalFormatting>
  <conditionalFormatting sqref="G7:G14">
    <cfRule type="top10" dxfId="36" priority="77" percent="1" rank="1"/>
  </conditionalFormatting>
  <conditionalFormatting sqref="G219 G121">
    <cfRule type="top10" dxfId="35" priority="71" percent="1" rank="1"/>
  </conditionalFormatting>
  <conditionalFormatting sqref="G298 G264">
    <cfRule type="top10" dxfId="34" priority="185" percent="1" rank="1"/>
  </conditionalFormatting>
  <conditionalFormatting sqref="G324">
    <cfRule type="top10" dxfId="33" priority="191" percent="1" rank="1"/>
  </conditionalFormatting>
  <conditionalFormatting sqref="G104:G111">
    <cfRule type="top10" dxfId="32" priority="42" percent="1" rank="1"/>
  </conditionalFormatting>
  <conditionalFormatting sqref="G25:G32">
    <cfRule type="top10" dxfId="31" priority="39" percent="1" rank="1"/>
  </conditionalFormatting>
  <conditionalFormatting sqref="G43:G50">
    <cfRule type="top10" dxfId="30" priority="35" percent="1" rank="1"/>
  </conditionalFormatting>
  <conditionalFormatting sqref="G52:G59">
    <cfRule type="top10" dxfId="29" priority="34" percent="1" rank="1"/>
  </conditionalFormatting>
  <conditionalFormatting sqref="G16:G23">
    <cfRule type="top10" dxfId="28" priority="33" percent="1" rank="1"/>
  </conditionalFormatting>
  <conditionalFormatting sqref="G238:G245">
    <cfRule type="top10" dxfId="27" priority="30" percent="1" rank="1"/>
  </conditionalFormatting>
  <conditionalFormatting sqref="G202:G209">
    <cfRule type="top10" dxfId="26" priority="27" percent="1" rank="1"/>
  </conditionalFormatting>
  <conditionalFormatting sqref="G70:G77">
    <cfRule type="top10" dxfId="25" priority="25" percent="1" rank="1"/>
  </conditionalFormatting>
  <conditionalFormatting sqref="G158:G165">
    <cfRule type="top10" dxfId="24" priority="24" percent="1" rank="1"/>
  </conditionalFormatting>
  <conditionalFormatting sqref="G167:G174">
    <cfRule type="top10" dxfId="23" priority="23" percent="1" rank="1"/>
  </conditionalFormatting>
  <conditionalFormatting sqref="G282:G289">
    <cfRule type="top10" dxfId="22" priority="22" percent="1" rank="1"/>
  </conditionalFormatting>
  <conditionalFormatting sqref="G34:G41">
    <cfRule type="top10" dxfId="21" priority="21" percent="1" rank="1"/>
  </conditionalFormatting>
  <conditionalFormatting sqref="G79:G86">
    <cfRule type="top10" dxfId="20" priority="20" percent="1" rank="1"/>
  </conditionalFormatting>
  <conditionalFormatting sqref="G149:G156">
    <cfRule type="top10" dxfId="19" priority="18" percent="1" rank="1"/>
  </conditionalFormatting>
  <conditionalFormatting sqref="G299:G306">
    <cfRule type="top10" dxfId="18" priority="17" percent="1" rank="1"/>
  </conditionalFormatting>
  <conditionalFormatting sqref="G131:G138">
    <cfRule type="top10" dxfId="17" priority="15" percent="1" rank="1"/>
  </conditionalFormatting>
  <conditionalFormatting sqref="G265:G272">
    <cfRule type="top10" dxfId="16" priority="11" percent="1" rank="1"/>
  </conditionalFormatting>
  <conditionalFormatting sqref="G122:G129">
    <cfRule type="top10" dxfId="15" priority="8" percent="1" rank="1"/>
  </conditionalFormatting>
  <conditionalFormatting sqref="G113:G120">
    <cfRule type="top10" dxfId="14" priority="195" percent="1" rank="1"/>
  </conditionalFormatting>
  <conditionalFormatting sqref="G61:G68">
    <cfRule type="top10" dxfId="13" priority="198" percent="1" rank="1"/>
  </conditionalFormatting>
  <conditionalFormatting sqref="G255:G263">
    <cfRule type="top10" dxfId="12" priority="201" percent="1" rank="1"/>
  </conditionalFormatting>
  <conditionalFormatting sqref="G220:G227">
    <cfRule type="top10" dxfId="11" priority="204" percent="1" rank="1"/>
  </conditionalFormatting>
  <conditionalFormatting sqref="G175">
    <cfRule type="top10" dxfId="10" priority="5" percent="1" rank="1"/>
  </conditionalFormatting>
  <conditionalFormatting sqref="G175">
    <cfRule type="top10" dxfId="9" priority="4" percent="1" rank="1"/>
  </conditionalFormatting>
  <conditionalFormatting sqref="G176:G183">
    <cfRule type="top10" dxfId="8" priority="3" percent="1" rank="1"/>
  </conditionalFormatting>
  <conditionalFormatting sqref="G176:G183">
    <cfRule type="top10" dxfId="7" priority="2" percent="1" rank="1"/>
  </conditionalFormatting>
  <conditionalFormatting sqref="G290:G297 G229:G236 G246:G254">
    <cfRule type="top10" dxfId="6" priority="205" percent="1" rank="1"/>
  </conditionalFormatting>
  <conditionalFormatting sqref="G273:G280">
    <cfRule type="top10" dxfId="5" priority="207" percent="1" rank="1"/>
  </conditionalFormatting>
  <conditionalFormatting sqref="G308:G314">
    <cfRule type="top10" dxfId="4" priority="209" percent="1" rank="1"/>
  </conditionalFormatting>
  <conditionalFormatting sqref="G194:G200">
    <cfRule type="top10" dxfId="3" priority="218" percent="1" rank="1"/>
  </conditionalFormatting>
  <conditionalFormatting sqref="G140:G147">
    <cfRule type="top10" dxfId="2" priority="1" percent="1" rank="1"/>
  </conditionalFormatting>
  <conditionalFormatting sqref="G210:G218 G96:G102">
    <cfRule type="top10" dxfId="1" priority="221" percent="1" rank="1"/>
  </conditionalFormatting>
  <conditionalFormatting sqref="G88:G94">
    <cfRule type="top10" dxfId="0" priority="224" percent="1" rank="1"/>
  </conditionalFormatting>
  <printOptions horizontalCentered="1"/>
  <pageMargins left="0.39370078740157483" right="0" top="0.19685039370078741" bottom="0.19685039370078741" header="0" footer="0"/>
  <pageSetup paperSize="9" scale="61" fitToHeight="7" orientation="portrait" r:id="rId1"/>
  <headerFooter alignWithMargins="0">
    <oddFooter>&amp;R&amp;P</oddFooter>
  </headerFooter>
  <rowBreaks count="2" manualBreakCount="2">
    <brk id="66" max="11" man="1"/>
    <brk id="11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3"/>
  <sheetViews>
    <sheetView view="pageBreakPreview" zoomScale="55" zoomScaleNormal="100" zoomScaleSheetLayoutView="55" workbookViewId="0">
      <pane ySplit="5" topLeftCell="A6" activePane="bottomLeft" state="frozen"/>
      <selection pane="bottomLeft" activeCell="K20" sqref="K20"/>
    </sheetView>
  </sheetViews>
  <sheetFormatPr defaultColWidth="9.109375" defaultRowHeight="15.6" x14ac:dyDescent="0.25"/>
  <cols>
    <col min="1" max="1" width="7.44140625" style="29" customWidth="1"/>
    <col min="2" max="2" width="4.5546875" style="29" hidden="1" customWidth="1"/>
    <col min="3" max="3" width="68.5546875" style="94" customWidth="1"/>
    <col min="4" max="4" width="52.5546875" style="445" customWidth="1"/>
    <col min="5" max="5" width="16.44140625" style="98" customWidth="1"/>
    <col min="6" max="6" width="9.109375" style="29" customWidth="1"/>
    <col min="7" max="7" width="9.109375" style="29"/>
    <col min="8" max="16384" width="9.109375" style="31"/>
  </cols>
  <sheetData>
    <row r="1" spans="1:12" ht="47.25" customHeight="1" x14ac:dyDescent="0.25">
      <c r="A1" s="486" t="s">
        <v>25</v>
      </c>
      <c r="B1" s="486"/>
      <c r="C1" s="486"/>
      <c r="D1" s="486"/>
      <c r="E1" s="486"/>
      <c r="F1" s="96"/>
      <c r="G1" s="96"/>
    </row>
    <row r="2" spans="1:12" x14ac:dyDescent="0.25">
      <c r="A2" s="487" t="s">
        <v>300</v>
      </c>
      <c r="B2" s="487"/>
      <c r="C2" s="487"/>
      <c r="D2" s="487"/>
      <c r="E2" s="487"/>
      <c r="F2" s="487"/>
    </row>
    <row r="3" spans="1:12" x14ac:dyDescent="0.25">
      <c r="A3" s="488" t="s">
        <v>442</v>
      </c>
      <c r="B3" s="488"/>
      <c r="C3" s="488"/>
      <c r="D3" s="488"/>
      <c r="E3" s="488"/>
      <c r="F3" s="488"/>
    </row>
    <row r="4" spans="1:12" ht="35.25" customHeight="1" thickBot="1" x14ac:dyDescent="0.3">
      <c r="A4" s="489" t="s">
        <v>153</v>
      </c>
      <c r="B4" s="489"/>
      <c r="C4" s="489"/>
      <c r="D4" s="489"/>
      <c r="E4" s="489"/>
      <c r="F4" s="489"/>
    </row>
    <row r="5" spans="1:12" ht="45" customHeight="1" thickBot="1" x14ac:dyDescent="0.3">
      <c r="A5" s="178" t="s">
        <v>24</v>
      </c>
      <c r="B5" s="179"/>
      <c r="C5" s="436" t="s">
        <v>1</v>
      </c>
      <c r="D5" s="437" t="s">
        <v>43</v>
      </c>
      <c r="E5" s="183" t="s">
        <v>443</v>
      </c>
      <c r="F5" s="180" t="s">
        <v>2</v>
      </c>
    </row>
    <row r="6" spans="1:12" ht="24" customHeight="1" x14ac:dyDescent="0.25">
      <c r="A6" s="151">
        <v>1</v>
      </c>
      <c r="B6" s="152"/>
      <c r="C6" s="164" t="s">
        <v>276</v>
      </c>
      <c r="D6" s="438" t="s">
        <v>93</v>
      </c>
      <c r="E6" s="156">
        <v>45</v>
      </c>
      <c r="F6" s="181">
        <v>1</v>
      </c>
      <c r="G6" s="29" t="s">
        <v>467</v>
      </c>
    </row>
    <row r="7" spans="1:12" ht="21" x14ac:dyDescent="0.25">
      <c r="A7" s="147">
        <v>2</v>
      </c>
      <c r="B7" s="150"/>
      <c r="C7" s="164" t="s">
        <v>269</v>
      </c>
      <c r="D7" s="438" t="s">
        <v>93</v>
      </c>
      <c r="E7" s="156">
        <v>45</v>
      </c>
      <c r="F7" s="182">
        <v>2</v>
      </c>
      <c r="G7" s="29" t="s">
        <v>468</v>
      </c>
    </row>
    <row r="8" spans="1:12" ht="21" x14ac:dyDescent="0.4">
      <c r="A8" s="147">
        <v>3</v>
      </c>
      <c r="B8" s="150"/>
      <c r="C8" s="160" t="s">
        <v>288</v>
      </c>
      <c r="D8" s="438" t="s">
        <v>90</v>
      </c>
      <c r="E8" s="156">
        <v>43</v>
      </c>
      <c r="F8" s="182">
        <v>3</v>
      </c>
    </row>
    <row r="9" spans="1:12" ht="21" x14ac:dyDescent="0.4">
      <c r="A9" s="147">
        <v>4</v>
      </c>
      <c r="B9" s="148"/>
      <c r="C9" s="160" t="s">
        <v>290</v>
      </c>
      <c r="D9" s="438" t="s">
        <v>90</v>
      </c>
      <c r="E9" s="156">
        <v>42</v>
      </c>
      <c r="F9" s="149">
        <v>4</v>
      </c>
    </row>
    <row r="10" spans="1:12" ht="21" x14ac:dyDescent="0.25">
      <c r="A10" s="147">
        <v>5</v>
      </c>
      <c r="B10" s="148"/>
      <c r="C10" s="158" t="s">
        <v>447</v>
      </c>
      <c r="D10" s="438" t="s">
        <v>102</v>
      </c>
      <c r="E10" s="159">
        <v>41</v>
      </c>
      <c r="F10" s="149">
        <v>5</v>
      </c>
    </row>
    <row r="11" spans="1:12" ht="21" x14ac:dyDescent="0.25">
      <c r="A11" s="147">
        <v>6</v>
      </c>
      <c r="B11" s="148"/>
      <c r="C11" s="164" t="s">
        <v>270</v>
      </c>
      <c r="D11" s="438" t="s">
        <v>93</v>
      </c>
      <c r="E11" s="159">
        <v>41</v>
      </c>
      <c r="F11" s="149">
        <v>5</v>
      </c>
    </row>
    <row r="12" spans="1:12" ht="21" x14ac:dyDescent="0.25">
      <c r="A12" s="147">
        <v>7</v>
      </c>
      <c r="B12" s="148"/>
      <c r="C12" s="158" t="s">
        <v>195</v>
      </c>
      <c r="D12" s="438" t="s">
        <v>89</v>
      </c>
      <c r="E12" s="159">
        <v>40</v>
      </c>
      <c r="F12" s="149">
        <v>6</v>
      </c>
    </row>
    <row r="13" spans="1:12" s="29" customFormat="1" ht="21" x14ac:dyDescent="0.25">
      <c r="A13" s="147">
        <v>8</v>
      </c>
      <c r="B13" s="148"/>
      <c r="C13" s="163" t="s">
        <v>217</v>
      </c>
      <c r="D13" s="438" t="s">
        <v>92</v>
      </c>
      <c r="E13" s="159">
        <v>40</v>
      </c>
      <c r="F13" s="149">
        <v>6</v>
      </c>
      <c r="H13" s="31"/>
      <c r="I13" s="31"/>
      <c r="J13" s="31"/>
      <c r="K13" s="31"/>
      <c r="L13" s="31"/>
    </row>
    <row r="14" spans="1:12" s="29" customFormat="1" ht="21" x14ac:dyDescent="0.25">
      <c r="A14" s="147">
        <v>9</v>
      </c>
      <c r="B14" s="148"/>
      <c r="C14" s="164" t="s">
        <v>274</v>
      </c>
      <c r="D14" s="438" t="s">
        <v>93</v>
      </c>
      <c r="E14" s="159">
        <v>40</v>
      </c>
      <c r="F14" s="149">
        <v>6</v>
      </c>
      <c r="H14" s="31"/>
      <c r="I14" s="31"/>
      <c r="J14" s="31"/>
      <c r="K14" s="31"/>
      <c r="L14" s="31"/>
    </row>
    <row r="15" spans="1:12" s="29" customFormat="1" ht="21" x14ac:dyDescent="0.25">
      <c r="A15" s="147">
        <v>10</v>
      </c>
      <c r="B15" s="148"/>
      <c r="C15" s="155" t="s">
        <v>448</v>
      </c>
      <c r="D15" s="438" t="s">
        <v>102</v>
      </c>
      <c r="E15" s="159">
        <v>39</v>
      </c>
      <c r="F15" s="149">
        <v>7</v>
      </c>
      <c r="H15" s="31"/>
      <c r="I15" s="31"/>
      <c r="J15" s="31"/>
      <c r="K15" s="31"/>
      <c r="L15" s="31"/>
    </row>
    <row r="16" spans="1:12" s="29" customFormat="1" ht="21" x14ac:dyDescent="0.25">
      <c r="A16" s="147">
        <v>11</v>
      </c>
      <c r="B16" s="148"/>
      <c r="C16" s="164" t="s">
        <v>271</v>
      </c>
      <c r="D16" s="438" t="s">
        <v>93</v>
      </c>
      <c r="E16" s="156">
        <v>39</v>
      </c>
      <c r="F16" s="149">
        <v>7</v>
      </c>
      <c r="H16" s="31"/>
      <c r="I16" s="31"/>
      <c r="J16" s="31"/>
      <c r="K16" s="31"/>
      <c r="L16" s="31"/>
    </row>
    <row r="17" spans="1:12" s="29" customFormat="1" ht="21" x14ac:dyDescent="0.25">
      <c r="A17" s="147">
        <v>12</v>
      </c>
      <c r="B17" s="148"/>
      <c r="C17" s="164" t="s">
        <v>275</v>
      </c>
      <c r="D17" s="438" t="s">
        <v>93</v>
      </c>
      <c r="E17" s="159">
        <v>39</v>
      </c>
      <c r="F17" s="149">
        <v>7</v>
      </c>
      <c r="H17" s="31"/>
      <c r="I17" s="31"/>
      <c r="J17" s="31"/>
      <c r="K17" s="31"/>
      <c r="L17" s="31"/>
    </row>
    <row r="18" spans="1:12" s="29" customFormat="1" ht="21" x14ac:dyDescent="0.25">
      <c r="A18" s="147">
        <v>13</v>
      </c>
      <c r="B18" s="148"/>
      <c r="C18" s="155" t="s">
        <v>204</v>
      </c>
      <c r="D18" s="438" t="s">
        <v>102</v>
      </c>
      <c r="E18" s="159">
        <v>38</v>
      </c>
      <c r="F18" s="149">
        <v>8</v>
      </c>
      <c r="H18" s="31"/>
      <c r="I18" s="31"/>
      <c r="J18" s="31"/>
      <c r="K18" s="31"/>
      <c r="L18" s="31"/>
    </row>
    <row r="19" spans="1:12" s="29" customFormat="1" ht="21" x14ac:dyDescent="0.25">
      <c r="A19" s="147">
        <v>14</v>
      </c>
      <c r="B19" s="148"/>
      <c r="C19" s="201" t="s">
        <v>301</v>
      </c>
      <c r="D19" s="201" t="s">
        <v>118</v>
      </c>
      <c r="E19" s="157">
        <v>38</v>
      </c>
      <c r="F19" s="149">
        <v>8</v>
      </c>
      <c r="H19" s="31"/>
      <c r="I19" s="31"/>
      <c r="J19" s="31"/>
      <c r="K19" s="31"/>
      <c r="L19" s="31"/>
    </row>
    <row r="20" spans="1:12" s="29" customFormat="1" ht="18" customHeight="1" x14ac:dyDescent="0.4">
      <c r="A20" s="147">
        <v>15</v>
      </c>
      <c r="B20" s="148"/>
      <c r="C20" s="171" t="s">
        <v>212</v>
      </c>
      <c r="D20" s="439" t="s">
        <v>103</v>
      </c>
      <c r="E20" s="156">
        <v>37</v>
      </c>
      <c r="F20" s="149">
        <v>9</v>
      </c>
      <c r="H20" s="31"/>
      <c r="I20" s="31"/>
      <c r="J20" s="31"/>
      <c r="K20" s="31"/>
      <c r="L20" s="31"/>
    </row>
    <row r="21" spans="1:12" s="29" customFormat="1" ht="21" x14ac:dyDescent="0.4">
      <c r="A21" s="147">
        <v>16</v>
      </c>
      <c r="B21" s="148"/>
      <c r="C21" s="160" t="s">
        <v>292</v>
      </c>
      <c r="D21" s="438" t="s">
        <v>90</v>
      </c>
      <c r="E21" s="156">
        <v>37</v>
      </c>
      <c r="F21" s="149">
        <v>9</v>
      </c>
      <c r="H21" s="31"/>
      <c r="I21" s="31"/>
      <c r="J21" s="31"/>
      <c r="K21" s="31"/>
      <c r="L21" s="31"/>
    </row>
    <row r="22" spans="1:12" s="29" customFormat="1" ht="21" x14ac:dyDescent="0.25">
      <c r="A22" s="147">
        <v>17</v>
      </c>
      <c r="B22" s="148"/>
      <c r="C22" s="167" t="s">
        <v>162</v>
      </c>
      <c r="D22" s="158" t="s">
        <v>91</v>
      </c>
      <c r="E22" s="156">
        <v>37</v>
      </c>
      <c r="F22" s="149">
        <v>9</v>
      </c>
      <c r="H22" s="31"/>
      <c r="I22" s="31"/>
      <c r="J22" s="31"/>
      <c r="K22" s="31"/>
      <c r="L22" s="31"/>
    </row>
    <row r="23" spans="1:12" s="29" customFormat="1" ht="21" x14ac:dyDescent="0.25">
      <c r="A23" s="147">
        <v>18</v>
      </c>
      <c r="B23" s="148"/>
      <c r="C23" s="163" t="s">
        <v>221</v>
      </c>
      <c r="D23" s="438" t="s">
        <v>92</v>
      </c>
      <c r="E23" s="156">
        <v>37</v>
      </c>
      <c r="F23" s="149">
        <v>9</v>
      </c>
      <c r="H23" s="31"/>
      <c r="I23" s="31"/>
      <c r="J23" s="31"/>
      <c r="K23" s="31"/>
      <c r="L23" s="31"/>
    </row>
    <row r="24" spans="1:12" s="29" customFormat="1" ht="21" x14ac:dyDescent="0.25">
      <c r="A24" s="147">
        <v>19</v>
      </c>
      <c r="B24" s="148"/>
      <c r="C24" s="164" t="s">
        <v>272</v>
      </c>
      <c r="D24" s="438" t="s">
        <v>93</v>
      </c>
      <c r="E24" s="156">
        <v>37</v>
      </c>
      <c r="F24" s="149">
        <v>9</v>
      </c>
      <c r="H24" s="31"/>
      <c r="I24" s="31"/>
      <c r="J24" s="31"/>
      <c r="K24" s="31"/>
      <c r="L24" s="31"/>
    </row>
    <row r="25" spans="1:12" s="29" customFormat="1" ht="21" x14ac:dyDescent="0.4">
      <c r="A25" s="147">
        <v>20</v>
      </c>
      <c r="B25" s="148"/>
      <c r="C25" s="160" t="s">
        <v>311</v>
      </c>
      <c r="D25" s="439" t="s">
        <v>99</v>
      </c>
      <c r="E25" s="156">
        <v>36</v>
      </c>
      <c r="F25" s="149">
        <v>10</v>
      </c>
      <c r="H25" s="31"/>
      <c r="I25" s="31"/>
      <c r="J25" s="31"/>
      <c r="K25" s="31"/>
      <c r="L25" s="31"/>
    </row>
    <row r="26" spans="1:12" s="29" customFormat="1" ht="22.5" customHeight="1" x14ac:dyDescent="0.4">
      <c r="A26" s="147">
        <v>21</v>
      </c>
      <c r="B26" s="148"/>
      <c r="C26" s="169" t="s">
        <v>285</v>
      </c>
      <c r="D26" s="438" t="s">
        <v>100</v>
      </c>
      <c r="E26" s="156">
        <v>36</v>
      </c>
      <c r="F26" s="149">
        <v>10</v>
      </c>
      <c r="H26" s="31"/>
      <c r="I26" s="31"/>
      <c r="J26" s="31"/>
      <c r="K26" s="31"/>
      <c r="L26" s="31"/>
    </row>
    <row r="27" spans="1:12" s="29" customFormat="1" ht="21" x14ac:dyDescent="0.25">
      <c r="A27" s="147">
        <v>22</v>
      </c>
      <c r="B27" s="148"/>
      <c r="C27" s="155" t="s">
        <v>208</v>
      </c>
      <c r="D27" s="438" t="s">
        <v>102</v>
      </c>
      <c r="E27" s="156">
        <v>36</v>
      </c>
      <c r="F27" s="149">
        <v>10</v>
      </c>
      <c r="H27" s="31"/>
      <c r="I27" s="31"/>
      <c r="J27" s="31"/>
      <c r="K27" s="31"/>
      <c r="L27" s="31"/>
    </row>
    <row r="28" spans="1:12" s="29" customFormat="1" ht="18.75" customHeight="1" x14ac:dyDescent="0.25">
      <c r="A28" s="147">
        <v>23</v>
      </c>
      <c r="B28" s="148"/>
      <c r="C28" s="158" t="s">
        <v>184</v>
      </c>
      <c r="D28" s="158" t="s">
        <v>88</v>
      </c>
      <c r="E28" s="156">
        <v>36</v>
      </c>
      <c r="F28" s="149">
        <v>10</v>
      </c>
      <c r="H28" s="31"/>
      <c r="I28" s="31"/>
      <c r="J28" s="31"/>
      <c r="K28" s="31"/>
      <c r="L28" s="31"/>
    </row>
    <row r="29" spans="1:12" s="29" customFormat="1" ht="21" x14ac:dyDescent="0.4">
      <c r="A29" s="147">
        <v>24</v>
      </c>
      <c r="B29" s="148"/>
      <c r="C29" s="160" t="s">
        <v>291</v>
      </c>
      <c r="D29" s="440" t="s">
        <v>90</v>
      </c>
      <c r="E29" s="156">
        <v>36</v>
      </c>
      <c r="F29" s="149">
        <v>10</v>
      </c>
      <c r="H29" s="31"/>
      <c r="I29" s="31"/>
      <c r="J29" s="31"/>
      <c r="K29" s="31"/>
      <c r="L29" s="31"/>
    </row>
    <row r="30" spans="1:12" s="29" customFormat="1" ht="21" x14ac:dyDescent="0.25">
      <c r="A30" s="147">
        <v>25</v>
      </c>
      <c r="B30" s="148"/>
      <c r="C30" s="155" t="s">
        <v>164</v>
      </c>
      <c r="D30" s="175" t="s">
        <v>91</v>
      </c>
      <c r="E30" s="156">
        <v>36</v>
      </c>
      <c r="F30" s="149">
        <v>10</v>
      </c>
      <c r="H30" s="31"/>
      <c r="I30" s="31"/>
      <c r="J30" s="31"/>
      <c r="K30" s="31"/>
      <c r="L30" s="31"/>
    </row>
    <row r="31" spans="1:12" s="29" customFormat="1" ht="21" x14ac:dyDescent="0.25">
      <c r="A31" s="147">
        <v>26</v>
      </c>
      <c r="B31" s="148"/>
      <c r="C31" s="155" t="s">
        <v>445</v>
      </c>
      <c r="D31" s="440" t="s">
        <v>102</v>
      </c>
      <c r="E31" s="156">
        <v>35</v>
      </c>
      <c r="F31" s="149">
        <v>11</v>
      </c>
      <c r="H31" s="31"/>
      <c r="I31" s="31"/>
      <c r="J31" s="31"/>
      <c r="K31" s="31"/>
      <c r="L31" s="31"/>
    </row>
    <row r="32" spans="1:12" s="29" customFormat="1" ht="24" customHeight="1" x14ac:dyDescent="0.25">
      <c r="A32" s="147">
        <v>27</v>
      </c>
      <c r="B32" s="148"/>
      <c r="C32" s="167" t="s">
        <v>207</v>
      </c>
      <c r="D32" s="440" t="s">
        <v>102</v>
      </c>
      <c r="E32" s="156">
        <v>35</v>
      </c>
      <c r="F32" s="149">
        <v>11</v>
      </c>
      <c r="H32" s="31"/>
      <c r="I32" s="31"/>
      <c r="J32" s="31"/>
      <c r="K32" s="31"/>
      <c r="L32" s="31"/>
    </row>
    <row r="33" spans="1:12" s="29" customFormat="1" ht="21" x14ac:dyDescent="0.4">
      <c r="A33" s="147">
        <v>28</v>
      </c>
      <c r="B33" s="148"/>
      <c r="C33" s="160" t="s">
        <v>287</v>
      </c>
      <c r="D33" s="440" t="s">
        <v>90</v>
      </c>
      <c r="E33" s="156">
        <v>35</v>
      </c>
      <c r="F33" s="149">
        <v>11</v>
      </c>
      <c r="H33" s="31"/>
      <c r="I33" s="31"/>
      <c r="J33" s="31"/>
      <c r="K33" s="31"/>
      <c r="L33" s="31"/>
    </row>
    <row r="34" spans="1:12" s="29" customFormat="1" ht="21" x14ac:dyDescent="0.4">
      <c r="A34" s="147">
        <v>29</v>
      </c>
      <c r="B34" s="148"/>
      <c r="C34" s="160" t="s">
        <v>289</v>
      </c>
      <c r="D34" s="440" t="s">
        <v>90</v>
      </c>
      <c r="E34" s="156">
        <v>35</v>
      </c>
      <c r="F34" s="149">
        <v>11</v>
      </c>
      <c r="H34" s="31"/>
      <c r="I34" s="31"/>
      <c r="J34" s="31"/>
      <c r="K34" s="31"/>
      <c r="L34" s="31"/>
    </row>
    <row r="35" spans="1:12" s="29" customFormat="1" ht="21" x14ac:dyDescent="0.25">
      <c r="A35" s="147">
        <v>30</v>
      </c>
      <c r="B35" s="148"/>
      <c r="C35" s="164" t="s">
        <v>273</v>
      </c>
      <c r="D35" s="440" t="s">
        <v>93</v>
      </c>
      <c r="E35" s="176">
        <v>35</v>
      </c>
      <c r="F35" s="149">
        <v>11</v>
      </c>
      <c r="H35" s="31"/>
      <c r="I35" s="31"/>
      <c r="J35" s="31"/>
      <c r="K35" s="31"/>
      <c r="L35" s="31"/>
    </row>
    <row r="36" spans="1:12" s="29" customFormat="1" ht="21" x14ac:dyDescent="0.4">
      <c r="A36" s="147">
        <v>31</v>
      </c>
      <c r="B36" s="148"/>
      <c r="C36" s="172" t="s">
        <v>370</v>
      </c>
      <c r="D36" s="441" t="s">
        <v>104</v>
      </c>
      <c r="E36" s="156">
        <v>34</v>
      </c>
      <c r="F36" s="149">
        <v>12</v>
      </c>
      <c r="H36" s="31"/>
      <c r="I36" s="31"/>
      <c r="J36" s="31"/>
      <c r="K36" s="31"/>
      <c r="L36" s="31"/>
    </row>
    <row r="37" spans="1:12" s="29" customFormat="1" ht="21" x14ac:dyDescent="0.25">
      <c r="A37" s="147">
        <v>32</v>
      </c>
      <c r="B37" s="148"/>
      <c r="C37" s="158" t="s">
        <v>306</v>
      </c>
      <c r="D37" s="158" t="s">
        <v>118</v>
      </c>
      <c r="E37" s="156">
        <v>34</v>
      </c>
      <c r="F37" s="149">
        <v>12</v>
      </c>
      <c r="H37" s="31"/>
      <c r="I37" s="31"/>
      <c r="J37" s="31"/>
      <c r="K37" s="31"/>
      <c r="L37" s="31"/>
    </row>
    <row r="38" spans="1:12" s="29" customFormat="1" ht="21" x14ac:dyDescent="0.25">
      <c r="A38" s="147">
        <v>33</v>
      </c>
      <c r="B38" s="148"/>
      <c r="C38" s="155" t="s">
        <v>163</v>
      </c>
      <c r="D38" s="158" t="s">
        <v>91</v>
      </c>
      <c r="E38" s="156">
        <v>34</v>
      </c>
      <c r="F38" s="149">
        <v>12</v>
      </c>
      <c r="H38" s="31"/>
      <c r="I38" s="31"/>
      <c r="J38" s="31"/>
      <c r="K38" s="31"/>
      <c r="L38" s="31"/>
    </row>
    <row r="39" spans="1:12" s="29" customFormat="1" ht="21" x14ac:dyDescent="0.25">
      <c r="A39" s="147">
        <v>34</v>
      </c>
      <c r="B39" s="148"/>
      <c r="C39" s="158" t="s">
        <v>192</v>
      </c>
      <c r="D39" s="438" t="s">
        <v>89</v>
      </c>
      <c r="E39" s="156">
        <v>34</v>
      </c>
      <c r="F39" s="149">
        <v>12</v>
      </c>
      <c r="H39" s="31"/>
      <c r="I39" s="31"/>
      <c r="J39" s="31"/>
      <c r="K39" s="31"/>
      <c r="L39" s="31"/>
    </row>
    <row r="40" spans="1:12" s="29" customFormat="1" ht="21" x14ac:dyDescent="0.25">
      <c r="A40" s="147">
        <v>35</v>
      </c>
      <c r="B40" s="148"/>
      <c r="C40" s="158" t="s">
        <v>193</v>
      </c>
      <c r="D40" s="438" t="s">
        <v>89</v>
      </c>
      <c r="E40" s="156">
        <v>34</v>
      </c>
      <c r="F40" s="149">
        <v>12</v>
      </c>
      <c r="H40" s="31"/>
      <c r="I40" s="31"/>
      <c r="J40" s="31"/>
      <c r="K40" s="31"/>
      <c r="L40" s="31"/>
    </row>
    <row r="41" spans="1:12" s="29" customFormat="1" ht="21" x14ac:dyDescent="0.4">
      <c r="A41" s="147">
        <v>36</v>
      </c>
      <c r="B41" s="148"/>
      <c r="C41" s="160" t="s">
        <v>309</v>
      </c>
      <c r="D41" s="439" t="s">
        <v>99</v>
      </c>
      <c r="E41" s="156">
        <v>33</v>
      </c>
      <c r="F41" s="149">
        <v>13</v>
      </c>
      <c r="H41" s="31"/>
      <c r="I41" s="31"/>
      <c r="J41" s="31"/>
      <c r="K41" s="31"/>
      <c r="L41" s="31"/>
    </row>
    <row r="42" spans="1:12" s="29" customFormat="1" ht="21" x14ac:dyDescent="0.25">
      <c r="A42" s="147">
        <v>37</v>
      </c>
      <c r="B42" s="148"/>
      <c r="C42" s="167" t="s">
        <v>158</v>
      </c>
      <c r="D42" s="158" t="s">
        <v>91</v>
      </c>
      <c r="E42" s="156">
        <v>33</v>
      </c>
      <c r="F42" s="149">
        <v>13</v>
      </c>
      <c r="H42" s="31"/>
      <c r="I42" s="31"/>
      <c r="J42" s="31"/>
      <c r="K42" s="31"/>
      <c r="L42" s="31"/>
    </row>
    <row r="43" spans="1:12" s="29" customFormat="1" ht="21" x14ac:dyDescent="0.25">
      <c r="A43" s="147">
        <v>38</v>
      </c>
      <c r="B43" s="148"/>
      <c r="C43" s="155" t="s">
        <v>165</v>
      </c>
      <c r="D43" s="158" t="s">
        <v>91</v>
      </c>
      <c r="E43" s="156">
        <v>33</v>
      </c>
      <c r="F43" s="149">
        <v>13</v>
      </c>
      <c r="H43" s="31"/>
      <c r="I43" s="31"/>
      <c r="J43" s="31"/>
      <c r="K43" s="31"/>
      <c r="L43" s="31"/>
    </row>
    <row r="44" spans="1:12" s="29" customFormat="1" ht="21" x14ac:dyDescent="0.25">
      <c r="A44" s="147">
        <v>39</v>
      </c>
      <c r="B44" s="148"/>
      <c r="C44" s="163" t="s">
        <v>223</v>
      </c>
      <c r="D44" s="438" t="s">
        <v>92</v>
      </c>
      <c r="E44" s="156">
        <v>33</v>
      </c>
      <c r="F44" s="149">
        <v>13</v>
      </c>
      <c r="H44" s="31"/>
      <c r="I44" s="31"/>
      <c r="J44" s="31"/>
      <c r="K44" s="31"/>
      <c r="L44" s="31"/>
    </row>
    <row r="45" spans="1:12" s="29" customFormat="1" ht="21" x14ac:dyDescent="0.25">
      <c r="A45" s="147">
        <v>40</v>
      </c>
      <c r="B45" s="148"/>
      <c r="C45" s="155" t="s">
        <v>317</v>
      </c>
      <c r="D45" s="438" t="s">
        <v>87</v>
      </c>
      <c r="E45" s="156">
        <v>33</v>
      </c>
      <c r="F45" s="149">
        <v>13</v>
      </c>
      <c r="H45" s="31"/>
      <c r="I45" s="31"/>
      <c r="J45" s="31"/>
      <c r="K45" s="31"/>
      <c r="L45" s="31"/>
    </row>
    <row r="46" spans="1:12" s="29" customFormat="1" ht="21" x14ac:dyDescent="0.25">
      <c r="A46" s="147">
        <v>41</v>
      </c>
      <c r="B46" s="148"/>
      <c r="C46" s="158" t="s">
        <v>172</v>
      </c>
      <c r="D46" s="438" t="s">
        <v>94</v>
      </c>
      <c r="E46" s="156">
        <v>33</v>
      </c>
      <c r="F46" s="149">
        <v>13</v>
      </c>
      <c r="H46" s="31"/>
      <c r="I46" s="31"/>
      <c r="J46" s="31"/>
      <c r="K46" s="31"/>
      <c r="L46" s="31"/>
    </row>
    <row r="47" spans="1:12" s="29" customFormat="1" ht="21" x14ac:dyDescent="0.4">
      <c r="A47" s="147">
        <v>42</v>
      </c>
      <c r="B47" s="148"/>
      <c r="C47" s="160" t="s">
        <v>310</v>
      </c>
      <c r="D47" s="439" t="s">
        <v>99</v>
      </c>
      <c r="E47" s="156">
        <v>32</v>
      </c>
      <c r="F47" s="149">
        <v>14</v>
      </c>
      <c r="H47" s="31"/>
      <c r="I47" s="31"/>
      <c r="J47" s="31"/>
      <c r="K47" s="31"/>
      <c r="L47" s="31"/>
    </row>
    <row r="48" spans="1:12" s="29" customFormat="1" ht="21" x14ac:dyDescent="0.25">
      <c r="A48" s="147">
        <v>43</v>
      </c>
      <c r="B48" s="148"/>
      <c r="C48" s="158" t="s">
        <v>182</v>
      </c>
      <c r="D48" s="158" t="s">
        <v>88</v>
      </c>
      <c r="E48" s="156">
        <v>32</v>
      </c>
      <c r="F48" s="149">
        <v>14</v>
      </c>
      <c r="H48" s="31"/>
      <c r="I48" s="31"/>
      <c r="J48" s="31"/>
      <c r="K48" s="31"/>
      <c r="L48" s="31"/>
    </row>
    <row r="49" spans="1:12" s="29" customFormat="1" ht="21" x14ac:dyDescent="0.25">
      <c r="A49" s="147">
        <v>44</v>
      </c>
      <c r="B49" s="148"/>
      <c r="C49" s="158" t="s">
        <v>191</v>
      </c>
      <c r="D49" s="438" t="s">
        <v>89</v>
      </c>
      <c r="E49" s="156">
        <v>32</v>
      </c>
      <c r="F49" s="149">
        <v>14</v>
      </c>
      <c r="H49" s="31"/>
      <c r="I49" s="31"/>
      <c r="J49" s="31"/>
      <c r="K49" s="31"/>
      <c r="L49" s="31"/>
    </row>
    <row r="50" spans="1:12" s="29" customFormat="1" ht="21" x14ac:dyDescent="0.4">
      <c r="A50" s="147">
        <v>45</v>
      </c>
      <c r="B50" s="148"/>
      <c r="C50" s="160" t="s">
        <v>312</v>
      </c>
      <c r="D50" s="439" t="s">
        <v>99</v>
      </c>
      <c r="E50" s="156">
        <v>31</v>
      </c>
      <c r="F50" s="149">
        <v>15</v>
      </c>
      <c r="H50" s="31"/>
      <c r="I50" s="31"/>
      <c r="J50" s="31"/>
      <c r="K50" s="31"/>
      <c r="L50" s="31"/>
    </row>
    <row r="51" spans="1:12" s="29" customFormat="1" ht="42" x14ac:dyDescent="0.25">
      <c r="A51" s="147">
        <v>46</v>
      </c>
      <c r="B51" s="148"/>
      <c r="C51" s="155" t="s">
        <v>299</v>
      </c>
      <c r="D51" s="158" t="s">
        <v>342</v>
      </c>
      <c r="E51" s="156">
        <v>31</v>
      </c>
      <c r="F51" s="149">
        <v>15</v>
      </c>
      <c r="H51" s="31"/>
      <c r="I51" s="31"/>
      <c r="J51" s="31"/>
      <c r="K51" s="31"/>
      <c r="L51" s="31"/>
    </row>
    <row r="52" spans="1:12" s="29" customFormat="1" ht="21" x14ac:dyDescent="0.25">
      <c r="A52" s="147">
        <v>47</v>
      </c>
      <c r="B52" s="148"/>
      <c r="C52" s="158" t="s">
        <v>190</v>
      </c>
      <c r="D52" s="438" t="s">
        <v>89</v>
      </c>
      <c r="E52" s="156">
        <v>31</v>
      </c>
      <c r="F52" s="149">
        <v>15</v>
      </c>
      <c r="H52" s="31"/>
      <c r="I52" s="31"/>
      <c r="J52" s="31"/>
      <c r="K52" s="31"/>
      <c r="L52" s="31"/>
    </row>
    <row r="53" spans="1:12" s="29" customFormat="1" ht="21" x14ac:dyDescent="0.4">
      <c r="A53" s="147">
        <v>48</v>
      </c>
      <c r="B53" s="148"/>
      <c r="C53" s="171" t="s">
        <v>209</v>
      </c>
      <c r="D53" s="439" t="s">
        <v>103</v>
      </c>
      <c r="E53" s="156">
        <v>30</v>
      </c>
      <c r="F53" s="149">
        <v>16</v>
      </c>
      <c r="H53" s="31"/>
      <c r="I53" s="31"/>
      <c r="J53" s="31"/>
      <c r="K53" s="31"/>
      <c r="L53" s="31"/>
    </row>
    <row r="54" spans="1:12" s="29" customFormat="1" ht="21" x14ac:dyDescent="0.25">
      <c r="A54" s="147">
        <v>49</v>
      </c>
      <c r="B54" s="148"/>
      <c r="C54" s="167" t="s">
        <v>226</v>
      </c>
      <c r="D54" s="438" t="s">
        <v>105</v>
      </c>
      <c r="E54" s="156">
        <v>30</v>
      </c>
      <c r="F54" s="149">
        <v>16</v>
      </c>
      <c r="H54" s="31"/>
      <c r="I54" s="31"/>
      <c r="J54" s="31"/>
      <c r="K54" s="31"/>
      <c r="L54" s="31"/>
    </row>
    <row r="55" spans="1:12" s="29" customFormat="1" ht="21" x14ac:dyDescent="0.4">
      <c r="A55" s="147">
        <v>50</v>
      </c>
      <c r="B55" s="148"/>
      <c r="C55" s="160" t="s">
        <v>449</v>
      </c>
      <c r="D55" s="438" t="s">
        <v>90</v>
      </c>
      <c r="E55" s="156">
        <v>30</v>
      </c>
      <c r="F55" s="149">
        <v>16</v>
      </c>
      <c r="H55" s="31"/>
      <c r="I55" s="31"/>
      <c r="J55" s="31"/>
      <c r="K55" s="31"/>
      <c r="L55" s="31"/>
    </row>
    <row r="56" spans="1:12" s="29" customFormat="1" ht="21" x14ac:dyDescent="0.25">
      <c r="A56" s="147">
        <v>51</v>
      </c>
      <c r="B56" s="148"/>
      <c r="C56" s="163" t="s">
        <v>224</v>
      </c>
      <c r="D56" s="438" t="s">
        <v>92</v>
      </c>
      <c r="E56" s="156">
        <v>30</v>
      </c>
      <c r="F56" s="149">
        <v>16</v>
      </c>
      <c r="H56" s="31"/>
      <c r="I56" s="31"/>
      <c r="J56" s="31"/>
      <c r="K56" s="31"/>
      <c r="L56" s="31"/>
    </row>
    <row r="57" spans="1:12" s="29" customFormat="1" ht="21" x14ac:dyDescent="0.25">
      <c r="A57" s="147">
        <v>52</v>
      </c>
      <c r="B57" s="148"/>
      <c r="C57" s="163" t="s">
        <v>220</v>
      </c>
      <c r="D57" s="438" t="s">
        <v>92</v>
      </c>
      <c r="E57" s="156">
        <v>30</v>
      </c>
      <c r="F57" s="149">
        <v>16</v>
      </c>
      <c r="H57" s="31"/>
      <c r="I57" s="31"/>
      <c r="J57" s="31"/>
      <c r="K57" s="31"/>
      <c r="L57" s="31"/>
    </row>
    <row r="58" spans="1:12" s="29" customFormat="1" ht="21" x14ac:dyDescent="0.25">
      <c r="A58" s="147">
        <v>53</v>
      </c>
      <c r="B58" s="148"/>
      <c r="C58" s="158" t="s">
        <v>194</v>
      </c>
      <c r="D58" s="438" t="s">
        <v>89</v>
      </c>
      <c r="E58" s="156">
        <v>30</v>
      </c>
      <c r="F58" s="149">
        <v>16</v>
      </c>
      <c r="H58" s="31"/>
      <c r="I58" s="31"/>
      <c r="J58" s="31"/>
      <c r="K58" s="31"/>
      <c r="L58" s="31"/>
    </row>
    <row r="59" spans="1:12" s="29" customFormat="1" ht="21" x14ac:dyDescent="0.25">
      <c r="A59" s="147">
        <v>54</v>
      </c>
      <c r="B59" s="148"/>
      <c r="C59" s="158" t="s">
        <v>170</v>
      </c>
      <c r="D59" s="438" t="s">
        <v>94</v>
      </c>
      <c r="E59" s="156">
        <v>30</v>
      </c>
      <c r="F59" s="149">
        <v>16</v>
      </c>
      <c r="H59" s="31"/>
      <c r="I59" s="31"/>
      <c r="J59" s="31"/>
      <c r="K59" s="31"/>
      <c r="L59" s="31"/>
    </row>
    <row r="60" spans="1:12" s="29" customFormat="1" ht="21" x14ac:dyDescent="0.4">
      <c r="A60" s="147">
        <v>55</v>
      </c>
      <c r="B60" s="148"/>
      <c r="C60" s="168" t="s">
        <v>283</v>
      </c>
      <c r="D60" s="438" t="s">
        <v>100</v>
      </c>
      <c r="E60" s="156">
        <v>29</v>
      </c>
      <c r="F60" s="149">
        <v>17</v>
      </c>
      <c r="H60" s="31"/>
      <c r="I60" s="31"/>
      <c r="J60" s="31"/>
      <c r="K60" s="31"/>
      <c r="L60" s="31"/>
    </row>
    <row r="61" spans="1:12" s="29" customFormat="1" ht="21" x14ac:dyDescent="0.25">
      <c r="A61" s="147">
        <v>56</v>
      </c>
      <c r="B61" s="148"/>
      <c r="C61" s="155" t="s">
        <v>205</v>
      </c>
      <c r="D61" s="438" t="s">
        <v>102</v>
      </c>
      <c r="E61" s="156">
        <v>29</v>
      </c>
      <c r="F61" s="149">
        <v>17</v>
      </c>
      <c r="H61" s="31"/>
      <c r="I61" s="31"/>
      <c r="J61" s="31"/>
      <c r="K61" s="31"/>
      <c r="L61" s="31"/>
    </row>
    <row r="62" spans="1:12" s="29" customFormat="1" ht="21" x14ac:dyDescent="0.25">
      <c r="A62" s="147">
        <v>57</v>
      </c>
      <c r="B62" s="148"/>
      <c r="C62" s="171" t="s">
        <v>401</v>
      </c>
      <c r="D62" s="438" t="s">
        <v>117</v>
      </c>
      <c r="E62" s="156">
        <v>29</v>
      </c>
      <c r="F62" s="149">
        <v>17</v>
      </c>
      <c r="H62" s="31"/>
      <c r="I62" s="31"/>
      <c r="J62" s="31"/>
      <c r="K62" s="31"/>
      <c r="L62" s="31"/>
    </row>
    <row r="63" spans="1:12" s="29" customFormat="1" ht="21" x14ac:dyDescent="0.25">
      <c r="A63" s="147">
        <v>58</v>
      </c>
      <c r="B63" s="148"/>
      <c r="C63" s="167" t="s">
        <v>230</v>
      </c>
      <c r="D63" s="438" t="s">
        <v>105</v>
      </c>
      <c r="E63" s="156">
        <v>29</v>
      </c>
      <c r="F63" s="149">
        <v>17</v>
      </c>
      <c r="H63" s="31"/>
      <c r="I63" s="31"/>
      <c r="J63" s="31"/>
      <c r="K63" s="31"/>
      <c r="L63" s="31"/>
    </row>
    <row r="64" spans="1:12" s="29" customFormat="1" ht="21" x14ac:dyDescent="0.25">
      <c r="A64" s="147">
        <v>59</v>
      </c>
      <c r="B64" s="148"/>
      <c r="C64" s="155" t="s">
        <v>235</v>
      </c>
      <c r="D64" s="442" t="s">
        <v>240</v>
      </c>
      <c r="E64" s="156">
        <v>29</v>
      </c>
      <c r="F64" s="149">
        <v>17</v>
      </c>
      <c r="H64" s="31"/>
      <c r="I64" s="31"/>
      <c r="J64" s="31"/>
      <c r="K64" s="31"/>
      <c r="L64" s="31"/>
    </row>
    <row r="65" spans="1:12" s="29" customFormat="1" ht="21" x14ac:dyDescent="0.25">
      <c r="A65" s="147">
        <v>60</v>
      </c>
      <c r="B65" s="148"/>
      <c r="C65" s="163" t="s">
        <v>219</v>
      </c>
      <c r="D65" s="438" t="s">
        <v>92</v>
      </c>
      <c r="E65" s="156">
        <v>29</v>
      </c>
      <c r="F65" s="149">
        <v>17</v>
      </c>
      <c r="H65" s="31"/>
      <c r="I65" s="31"/>
      <c r="J65" s="31"/>
      <c r="K65" s="31"/>
      <c r="L65" s="31"/>
    </row>
    <row r="66" spans="1:12" s="29" customFormat="1" ht="21" x14ac:dyDescent="0.25">
      <c r="A66" s="147">
        <v>61</v>
      </c>
      <c r="B66" s="148"/>
      <c r="C66" s="167" t="s">
        <v>203</v>
      </c>
      <c r="D66" s="438" t="s">
        <v>101</v>
      </c>
      <c r="E66" s="156">
        <v>28</v>
      </c>
      <c r="F66" s="149">
        <v>18</v>
      </c>
      <c r="H66" s="31"/>
      <c r="I66" s="31"/>
      <c r="J66" s="31"/>
      <c r="K66" s="31"/>
      <c r="L66" s="31"/>
    </row>
    <row r="67" spans="1:12" s="29" customFormat="1" ht="21" x14ac:dyDescent="0.25">
      <c r="A67" s="147">
        <v>62</v>
      </c>
      <c r="B67" s="148"/>
      <c r="C67" s="158" t="s">
        <v>183</v>
      </c>
      <c r="D67" s="158" t="s">
        <v>88</v>
      </c>
      <c r="E67" s="156">
        <v>28</v>
      </c>
      <c r="F67" s="149">
        <v>18</v>
      </c>
      <c r="H67" s="31"/>
      <c r="I67" s="31"/>
      <c r="J67" s="31"/>
      <c r="K67" s="31"/>
      <c r="L67" s="31"/>
    </row>
    <row r="68" spans="1:12" s="29" customFormat="1" ht="21" x14ac:dyDescent="0.25">
      <c r="A68" s="147">
        <v>63</v>
      </c>
      <c r="B68" s="148"/>
      <c r="C68" s="167" t="s">
        <v>159</v>
      </c>
      <c r="D68" s="158" t="s">
        <v>91</v>
      </c>
      <c r="E68" s="156">
        <v>28</v>
      </c>
      <c r="F68" s="149">
        <v>18</v>
      </c>
      <c r="H68" s="31"/>
      <c r="I68" s="31"/>
      <c r="J68" s="31"/>
      <c r="K68" s="31"/>
      <c r="L68" s="31"/>
    </row>
    <row r="69" spans="1:12" s="29" customFormat="1" ht="21" x14ac:dyDescent="0.25">
      <c r="A69" s="147">
        <v>64</v>
      </c>
      <c r="B69" s="148"/>
      <c r="C69" s="163" t="s">
        <v>218</v>
      </c>
      <c r="D69" s="438" t="s">
        <v>92</v>
      </c>
      <c r="E69" s="156">
        <v>28</v>
      </c>
      <c r="F69" s="149">
        <v>18</v>
      </c>
      <c r="H69" s="31"/>
      <c r="I69" s="31"/>
      <c r="J69" s="31"/>
      <c r="K69" s="31"/>
      <c r="L69" s="31"/>
    </row>
    <row r="70" spans="1:12" s="29" customFormat="1" ht="21" x14ac:dyDescent="0.25">
      <c r="A70" s="147">
        <v>65</v>
      </c>
      <c r="B70" s="148"/>
      <c r="C70" s="158" t="s">
        <v>420</v>
      </c>
      <c r="D70" s="158" t="s">
        <v>412</v>
      </c>
      <c r="E70" s="156">
        <v>28</v>
      </c>
      <c r="F70" s="149">
        <v>18</v>
      </c>
      <c r="H70" s="31"/>
      <c r="I70" s="31"/>
      <c r="J70" s="31"/>
      <c r="K70" s="31"/>
      <c r="L70" s="31"/>
    </row>
    <row r="71" spans="1:12" s="29" customFormat="1" ht="21" x14ac:dyDescent="0.25">
      <c r="A71" s="147">
        <v>66</v>
      </c>
      <c r="B71" s="148"/>
      <c r="C71" s="155" t="s">
        <v>177</v>
      </c>
      <c r="D71" s="438" t="s">
        <v>95</v>
      </c>
      <c r="E71" s="156">
        <v>28</v>
      </c>
      <c r="F71" s="149">
        <v>18</v>
      </c>
      <c r="H71" s="31"/>
      <c r="I71" s="31"/>
      <c r="J71" s="31"/>
      <c r="K71" s="31"/>
      <c r="L71" s="31"/>
    </row>
    <row r="72" spans="1:12" s="29" customFormat="1" ht="21" x14ac:dyDescent="0.4">
      <c r="A72" s="147">
        <v>67</v>
      </c>
      <c r="B72" s="148"/>
      <c r="C72" s="160" t="s">
        <v>308</v>
      </c>
      <c r="D72" s="439" t="s">
        <v>99</v>
      </c>
      <c r="E72" s="156">
        <v>27</v>
      </c>
      <c r="F72" s="149">
        <v>19</v>
      </c>
      <c r="H72" s="31"/>
      <c r="I72" s="31"/>
      <c r="J72" s="31"/>
      <c r="K72" s="31"/>
      <c r="L72" s="31"/>
    </row>
    <row r="73" spans="1:12" s="29" customFormat="1" ht="21" x14ac:dyDescent="0.25">
      <c r="A73" s="147">
        <v>68</v>
      </c>
      <c r="B73" s="148"/>
      <c r="C73" s="158" t="s">
        <v>303</v>
      </c>
      <c r="D73" s="158" t="s">
        <v>118</v>
      </c>
      <c r="E73" s="156">
        <v>27</v>
      </c>
      <c r="F73" s="149">
        <v>19</v>
      </c>
      <c r="H73" s="31"/>
      <c r="I73" s="31"/>
      <c r="J73" s="31"/>
      <c r="K73" s="31"/>
      <c r="L73" s="31"/>
    </row>
    <row r="74" spans="1:12" s="29" customFormat="1" ht="21" x14ac:dyDescent="0.25">
      <c r="A74" s="147">
        <v>69</v>
      </c>
      <c r="B74" s="148"/>
      <c r="C74" s="155" t="s">
        <v>161</v>
      </c>
      <c r="D74" s="158" t="s">
        <v>91</v>
      </c>
      <c r="E74" s="159">
        <v>27</v>
      </c>
      <c r="F74" s="149">
        <v>19</v>
      </c>
      <c r="H74" s="31"/>
      <c r="I74" s="31"/>
      <c r="J74" s="31"/>
      <c r="K74" s="31"/>
      <c r="L74" s="31"/>
    </row>
    <row r="75" spans="1:12" s="29" customFormat="1" ht="21" x14ac:dyDescent="0.25">
      <c r="A75" s="147">
        <v>70</v>
      </c>
      <c r="B75" s="148"/>
      <c r="C75" s="167" t="s">
        <v>166</v>
      </c>
      <c r="D75" s="158" t="s">
        <v>91</v>
      </c>
      <c r="E75" s="159">
        <v>27</v>
      </c>
      <c r="F75" s="149">
        <v>19</v>
      </c>
      <c r="H75" s="31"/>
      <c r="I75" s="31"/>
      <c r="J75" s="31"/>
      <c r="K75" s="31"/>
      <c r="L75" s="31"/>
    </row>
    <row r="76" spans="1:12" s="29" customFormat="1" ht="21" x14ac:dyDescent="0.25">
      <c r="A76" s="147">
        <v>71</v>
      </c>
      <c r="B76" s="148"/>
      <c r="C76" s="155" t="s">
        <v>176</v>
      </c>
      <c r="D76" s="438" t="s">
        <v>95</v>
      </c>
      <c r="E76" s="159">
        <v>27</v>
      </c>
      <c r="F76" s="149">
        <v>19</v>
      </c>
      <c r="H76" s="31"/>
      <c r="I76" s="31"/>
      <c r="J76" s="31"/>
      <c r="K76" s="31"/>
      <c r="L76" s="31"/>
    </row>
    <row r="77" spans="1:12" s="29" customFormat="1" ht="21" x14ac:dyDescent="0.4">
      <c r="A77" s="147">
        <v>72</v>
      </c>
      <c r="B77" s="148"/>
      <c r="C77" s="160" t="s">
        <v>313</v>
      </c>
      <c r="D77" s="439" t="s">
        <v>99</v>
      </c>
      <c r="E77" s="159">
        <v>26</v>
      </c>
      <c r="F77" s="149">
        <v>20</v>
      </c>
      <c r="H77" s="31"/>
      <c r="I77" s="31"/>
      <c r="J77" s="31"/>
      <c r="K77" s="31"/>
      <c r="L77" s="31"/>
    </row>
    <row r="78" spans="1:12" s="29" customFormat="1" ht="21" x14ac:dyDescent="0.4">
      <c r="A78" s="147">
        <v>73</v>
      </c>
      <c r="B78" s="148"/>
      <c r="C78" s="171" t="s">
        <v>216</v>
      </c>
      <c r="D78" s="439" t="s">
        <v>103</v>
      </c>
      <c r="E78" s="159">
        <v>26</v>
      </c>
      <c r="F78" s="149">
        <v>20</v>
      </c>
      <c r="H78" s="31"/>
      <c r="I78" s="31"/>
      <c r="J78" s="31"/>
      <c r="K78" s="31"/>
      <c r="L78" s="31"/>
    </row>
    <row r="79" spans="1:12" s="29" customFormat="1" ht="42" x14ac:dyDescent="0.25">
      <c r="A79" s="147">
        <v>74</v>
      </c>
      <c r="B79" s="148"/>
      <c r="C79" s="155" t="s">
        <v>294</v>
      </c>
      <c r="D79" s="158" t="s">
        <v>342</v>
      </c>
      <c r="E79" s="159">
        <v>26</v>
      </c>
      <c r="F79" s="149">
        <v>20</v>
      </c>
      <c r="H79" s="31"/>
      <c r="I79" s="31"/>
      <c r="J79" s="31"/>
      <c r="K79" s="31"/>
      <c r="L79" s="31"/>
    </row>
    <row r="80" spans="1:12" s="29" customFormat="1" ht="21" x14ac:dyDescent="0.25">
      <c r="A80" s="147">
        <v>75</v>
      </c>
      <c r="B80" s="148"/>
      <c r="C80" s="158" t="s">
        <v>416</v>
      </c>
      <c r="D80" s="158" t="s">
        <v>412</v>
      </c>
      <c r="E80" s="159">
        <v>26</v>
      </c>
      <c r="F80" s="149">
        <v>20</v>
      </c>
      <c r="H80" s="31"/>
      <c r="I80" s="31"/>
      <c r="J80" s="31"/>
      <c r="K80" s="31"/>
      <c r="L80" s="31"/>
    </row>
    <row r="81" spans="1:12" s="29" customFormat="1" ht="21" x14ac:dyDescent="0.25">
      <c r="A81" s="147">
        <v>76</v>
      </c>
      <c r="B81" s="148"/>
      <c r="C81" s="167" t="s">
        <v>206</v>
      </c>
      <c r="D81" s="438" t="s">
        <v>102</v>
      </c>
      <c r="E81" s="156">
        <v>25</v>
      </c>
      <c r="F81" s="149">
        <v>21</v>
      </c>
      <c r="H81" s="31"/>
      <c r="I81" s="31"/>
      <c r="J81" s="31"/>
      <c r="K81" s="31"/>
      <c r="L81" s="31"/>
    </row>
    <row r="82" spans="1:12" s="29" customFormat="1" ht="42" x14ac:dyDescent="0.25">
      <c r="A82" s="147">
        <v>77</v>
      </c>
      <c r="B82" s="148"/>
      <c r="C82" s="155" t="s">
        <v>296</v>
      </c>
      <c r="D82" s="158" t="s">
        <v>342</v>
      </c>
      <c r="E82" s="159">
        <v>25</v>
      </c>
      <c r="F82" s="149">
        <v>21</v>
      </c>
      <c r="H82" s="31"/>
      <c r="I82" s="31"/>
      <c r="J82" s="31"/>
      <c r="K82" s="31"/>
      <c r="L82" s="31"/>
    </row>
    <row r="83" spans="1:12" s="29" customFormat="1" ht="21" x14ac:dyDescent="0.4">
      <c r="A83" s="147">
        <v>78</v>
      </c>
      <c r="B83" s="148"/>
      <c r="C83" s="168" t="s">
        <v>280</v>
      </c>
      <c r="D83" s="438" t="s">
        <v>100</v>
      </c>
      <c r="E83" s="159">
        <v>24</v>
      </c>
      <c r="F83" s="149">
        <v>22</v>
      </c>
      <c r="H83" s="31"/>
      <c r="I83" s="31"/>
      <c r="J83" s="31"/>
      <c r="K83" s="31"/>
      <c r="L83" s="31"/>
    </row>
    <row r="84" spans="1:12" s="29" customFormat="1" ht="21" x14ac:dyDescent="0.4">
      <c r="A84" s="147">
        <v>79</v>
      </c>
      <c r="B84" s="148"/>
      <c r="C84" s="155" t="s">
        <v>372</v>
      </c>
      <c r="D84" s="439" t="s">
        <v>104</v>
      </c>
      <c r="E84" s="159">
        <v>24</v>
      </c>
      <c r="F84" s="149">
        <v>22</v>
      </c>
      <c r="H84" s="31"/>
      <c r="I84" s="31"/>
      <c r="J84" s="31"/>
      <c r="K84" s="31"/>
      <c r="L84" s="31"/>
    </row>
    <row r="85" spans="1:12" s="29" customFormat="1" ht="21" x14ac:dyDescent="0.25">
      <c r="A85" s="147">
        <v>80</v>
      </c>
      <c r="B85" s="148"/>
      <c r="C85" s="171" t="s">
        <v>398</v>
      </c>
      <c r="D85" s="438" t="s">
        <v>117</v>
      </c>
      <c r="E85" s="159">
        <v>24</v>
      </c>
      <c r="F85" s="149">
        <v>22</v>
      </c>
      <c r="H85" s="31"/>
      <c r="I85" s="31"/>
      <c r="J85" s="31"/>
      <c r="K85" s="31"/>
      <c r="L85" s="31"/>
    </row>
    <row r="86" spans="1:12" s="29" customFormat="1" ht="21" x14ac:dyDescent="0.25">
      <c r="A86" s="147">
        <v>81</v>
      </c>
      <c r="B86" s="148"/>
      <c r="C86" s="158" t="s">
        <v>302</v>
      </c>
      <c r="D86" s="158" t="s">
        <v>118</v>
      </c>
      <c r="E86" s="159">
        <v>24</v>
      </c>
      <c r="F86" s="149">
        <v>22</v>
      </c>
      <c r="H86" s="31"/>
      <c r="I86" s="31"/>
      <c r="J86" s="31"/>
      <c r="K86" s="31"/>
      <c r="L86" s="31"/>
    </row>
    <row r="87" spans="1:12" s="29" customFormat="1" ht="21" x14ac:dyDescent="0.25">
      <c r="A87" s="147">
        <v>82</v>
      </c>
      <c r="B87" s="148"/>
      <c r="C87" s="167" t="s">
        <v>225</v>
      </c>
      <c r="D87" s="438" t="s">
        <v>105</v>
      </c>
      <c r="E87" s="159">
        <v>24</v>
      </c>
      <c r="F87" s="149">
        <v>22</v>
      </c>
      <c r="H87" s="31"/>
      <c r="I87" s="31"/>
      <c r="J87" s="31"/>
      <c r="K87" s="31"/>
      <c r="L87" s="31"/>
    </row>
    <row r="88" spans="1:12" s="29" customFormat="1" ht="21" x14ac:dyDescent="0.25">
      <c r="A88" s="147">
        <v>83</v>
      </c>
      <c r="B88" s="148"/>
      <c r="C88" s="167" t="s">
        <v>231</v>
      </c>
      <c r="D88" s="438" t="s">
        <v>105</v>
      </c>
      <c r="E88" s="159">
        <v>24</v>
      </c>
      <c r="F88" s="149">
        <v>22</v>
      </c>
      <c r="H88" s="31"/>
      <c r="I88" s="31"/>
      <c r="J88" s="31"/>
      <c r="K88" s="31"/>
      <c r="L88" s="31"/>
    </row>
    <row r="89" spans="1:12" s="29" customFormat="1" ht="21" x14ac:dyDescent="0.25">
      <c r="A89" s="147">
        <v>84</v>
      </c>
      <c r="B89" s="148"/>
      <c r="C89" s="155" t="s">
        <v>315</v>
      </c>
      <c r="D89" s="438" t="s">
        <v>87</v>
      </c>
      <c r="E89" s="156">
        <v>24</v>
      </c>
      <c r="F89" s="149">
        <v>22</v>
      </c>
      <c r="H89" s="31"/>
      <c r="I89" s="31"/>
      <c r="J89" s="31"/>
      <c r="K89" s="31"/>
      <c r="L89" s="31"/>
    </row>
    <row r="90" spans="1:12" s="29" customFormat="1" ht="21" x14ac:dyDescent="0.25">
      <c r="A90" s="147">
        <v>85</v>
      </c>
      <c r="B90" s="148"/>
      <c r="C90" s="158" t="s">
        <v>172</v>
      </c>
      <c r="D90" s="438" t="s">
        <v>96</v>
      </c>
      <c r="E90" s="156">
        <v>24</v>
      </c>
      <c r="F90" s="149">
        <v>22</v>
      </c>
      <c r="H90" s="31"/>
      <c r="I90" s="31"/>
      <c r="J90" s="31"/>
      <c r="K90" s="31"/>
      <c r="L90" s="31"/>
    </row>
    <row r="91" spans="1:12" s="29" customFormat="1" ht="21" x14ac:dyDescent="0.25">
      <c r="A91" s="147">
        <v>86</v>
      </c>
      <c r="B91" s="148"/>
      <c r="C91" s="158" t="s">
        <v>169</v>
      </c>
      <c r="D91" s="438" t="s">
        <v>94</v>
      </c>
      <c r="E91" s="156">
        <v>24</v>
      </c>
      <c r="F91" s="149">
        <v>22</v>
      </c>
      <c r="H91" s="31"/>
      <c r="I91" s="31"/>
      <c r="J91" s="31"/>
      <c r="K91" s="31"/>
      <c r="L91" s="31"/>
    </row>
    <row r="92" spans="1:12" s="29" customFormat="1" ht="21" x14ac:dyDescent="0.25">
      <c r="A92" s="147">
        <v>87</v>
      </c>
      <c r="B92" s="148"/>
      <c r="C92" s="155" t="s">
        <v>181</v>
      </c>
      <c r="D92" s="438" t="s">
        <v>95</v>
      </c>
      <c r="E92" s="156">
        <v>24</v>
      </c>
      <c r="F92" s="149">
        <v>22</v>
      </c>
      <c r="H92" s="31"/>
      <c r="I92" s="31"/>
      <c r="J92" s="31"/>
      <c r="K92" s="31"/>
      <c r="L92" s="31"/>
    </row>
    <row r="93" spans="1:12" s="29" customFormat="1" ht="21" x14ac:dyDescent="0.4">
      <c r="A93" s="147">
        <v>88</v>
      </c>
      <c r="B93" s="148"/>
      <c r="C93" s="160" t="s">
        <v>361</v>
      </c>
      <c r="D93" s="438" t="s">
        <v>98</v>
      </c>
      <c r="E93" s="156">
        <v>24</v>
      </c>
      <c r="F93" s="149">
        <v>22</v>
      </c>
      <c r="H93" s="31"/>
      <c r="I93" s="31"/>
      <c r="J93" s="31"/>
      <c r="K93" s="31"/>
      <c r="L93" s="31"/>
    </row>
    <row r="94" spans="1:12" s="29" customFormat="1" ht="21" x14ac:dyDescent="0.25">
      <c r="A94" s="147">
        <v>89</v>
      </c>
      <c r="B94" s="148"/>
      <c r="C94" s="167" t="s">
        <v>199</v>
      </c>
      <c r="D94" s="438" t="s">
        <v>101</v>
      </c>
      <c r="E94" s="156">
        <v>23</v>
      </c>
      <c r="F94" s="149">
        <v>23</v>
      </c>
      <c r="H94" s="31"/>
      <c r="I94" s="31"/>
      <c r="J94" s="31"/>
      <c r="K94" s="31"/>
      <c r="L94" s="31"/>
    </row>
    <row r="95" spans="1:12" s="29" customFormat="1" ht="21" x14ac:dyDescent="0.25">
      <c r="A95" s="147">
        <v>90</v>
      </c>
      <c r="B95" s="148"/>
      <c r="C95" s="167" t="s">
        <v>202</v>
      </c>
      <c r="D95" s="438" t="s">
        <v>101</v>
      </c>
      <c r="E95" s="156">
        <v>23</v>
      </c>
      <c r="F95" s="149">
        <v>23</v>
      </c>
      <c r="H95" s="31"/>
      <c r="I95" s="31"/>
      <c r="J95" s="31"/>
      <c r="K95" s="31"/>
      <c r="L95" s="31"/>
    </row>
    <row r="96" spans="1:12" s="29" customFormat="1" ht="21" x14ac:dyDescent="0.4">
      <c r="A96" s="147">
        <v>91</v>
      </c>
      <c r="B96" s="148"/>
      <c r="C96" s="155" t="s">
        <v>374</v>
      </c>
      <c r="D96" s="439" t="s">
        <v>104</v>
      </c>
      <c r="E96" s="156">
        <v>23</v>
      </c>
      <c r="F96" s="149">
        <v>23</v>
      </c>
      <c r="H96" s="31"/>
      <c r="I96" s="31"/>
      <c r="J96" s="31"/>
      <c r="K96" s="31"/>
      <c r="L96" s="31"/>
    </row>
    <row r="97" spans="1:12" s="29" customFormat="1" ht="21" x14ac:dyDescent="0.25">
      <c r="A97" s="147">
        <v>92</v>
      </c>
      <c r="B97" s="148"/>
      <c r="C97" s="171" t="s">
        <v>396</v>
      </c>
      <c r="D97" s="438" t="s">
        <v>117</v>
      </c>
      <c r="E97" s="156">
        <v>23</v>
      </c>
      <c r="F97" s="149">
        <v>23</v>
      </c>
      <c r="H97" s="31"/>
      <c r="I97" s="31"/>
      <c r="J97" s="31"/>
      <c r="K97" s="31"/>
      <c r="L97" s="31"/>
    </row>
    <row r="98" spans="1:12" s="29" customFormat="1" ht="21" x14ac:dyDescent="0.25">
      <c r="A98" s="147">
        <v>93</v>
      </c>
      <c r="B98" s="148"/>
      <c r="C98" s="158" t="s">
        <v>305</v>
      </c>
      <c r="D98" s="158" t="s">
        <v>118</v>
      </c>
      <c r="E98" s="156">
        <v>23</v>
      </c>
      <c r="F98" s="149">
        <v>23</v>
      </c>
      <c r="H98" s="31"/>
      <c r="I98" s="31"/>
      <c r="J98" s="31"/>
      <c r="K98" s="31"/>
      <c r="L98" s="31"/>
    </row>
    <row r="99" spans="1:12" s="29" customFormat="1" ht="21" x14ac:dyDescent="0.25">
      <c r="A99" s="147">
        <v>94</v>
      </c>
      <c r="B99" s="148"/>
      <c r="C99" s="167" t="s">
        <v>228</v>
      </c>
      <c r="D99" s="438" t="s">
        <v>105</v>
      </c>
      <c r="E99" s="159">
        <v>23</v>
      </c>
      <c r="F99" s="149">
        <v>23</v>
      </c>
      <c r="H99" s="31"/>
      <c r="I99" s="31"/>
      <c r="J99" s="31"/>
      <c r="K99" s="31"/>
      <c r="L99" s="31"/>
    </row>
    <row r="100" spans="1:12" s="29" customFormat="1" ht="21" x14ac:dyDescent="0.25">
      <c r="A100" s="147">
        <v>95</v>
      </c>
      <c r="B100" s="148"/>
      <c r="C100" s="158" t="s">
        <v>417</v>
      </c>
      <c r="D100" s="158" t="s">
        <v>412</v>
      </c>
      <c r="E100" s="159">
        <v>23</v>
      </c>
      <c r="F100" s="149">
        <v>23</v>
      </c>
      <c r="H100" s="31"/>
      <c r="I100" s="31"/>
      <c r="J100" s="31"/>
      <c r="K100" s="31"/>
      <c r="L100" s="31"/>
    </row>
    <row r="101" spans="1:12" s="29" customFormat="1" ht="21" x14ac:dyDescent="0.4">
      <c r="A101" s="147">
        <v>96</v>
      </c>
      <c r="B101" s="148"/>
      <c r="C101" s="168" t="s">
        <v>284</v>
      </c>
      <c r="D101" s="438" t="s">
        <v>100</v>
      </c>
      <c r="E101" s="159">
        <v>22</v>
      </c>
      <c r="F101" s="149">
        <v>24</v>
      </c>
      <c r="H101" s="31"/>
      <c r="I101" s="31"/>
      <c r="J101" s="31"/>
      <c r="K101" s="31"/>
      <c r="L101" s="31"/>
    </row>
    <row r="102" spans="1:12" s="29" customFormat="1" ht="21" x14ac:dyDescent="0.25">
      <c r="A102" s="147">
        <v>97</v>
      </c>
      <c r="B102" s="148"/>
      <c r="C102" s="170" t="s">
        <v>197</v>
      </c>
      <c r="D102" s="438" t="s">
        <v>101</v>
      </c>
      <c r="E102" s="159">
        <v>22</v>
      </c>
      <c r="F102" s="149">
        <v>24</v>
      </c>
      <c r="H102" s="31"/>
      <c r="I102" s="31"/>
      <c r="J102" s="31"/>
      <c r="K102" s="31"/>
      <c r="L102" s="31"/>
    </row>
    <row r="103" spans="1:12" s="29" customFormat="1" ht="21" x14ac:dyDescent="0.4">
      <c r="A103" s="147">
        <v>98</v>
      </c>
      <c r="B103" s="148"/>
      <c r="C103" s="171" t="s">
        <v>214</v>
      </c>
      <c r="D103" s="439" t="s">
        <v>103</v>
      </c>
      <c r="E103" s="159">
        <v>22</v>
      </c>
      <c r="F103" s="149">
        <v>24</v>
      </c>
      <c r="H103" s="31"/>
      <c r="I103" s="31"/>
      <c r="J103" s="31"/>
      <c r="K103" s="31"/>
      <c r="L103" s="31"/>
    </row>
    <row r="104" spans="1:12" s="29" customFormat="1" ht="24" customHeight="1" x14ac:dyDescent="0.25">
      <c r="A104" s="147">
        <v>99</v>
      </c>
      <c r="B104" s="148"/>
      <c r="C104" s="167" t="s">
        <v>227</v>
      </c>
      <c r="D104" s="438" t="s">
        <v>105</v>
      </c>
      <c r="E104" s="159">
        <v>22</v>
      </c>
      <c r="F104" s="149">
        <v>24</v>
      </c>
      <c r="H104" s="31"/>
      <c r="I104" s="31"/>
      <c r="J104" s="31"/>
      <c r="K104" s="31"/>
      <c r="L104" s="31"/>
    </row>
    <row r="105" spans="1:12" s="29" customFormat="1" ht="21" x14ac:dyDescent="0.25">
      <c r="A105" s="147">
        <v>100</v>
      </c>
      <c r="B105" s="148"/>
      <c r="C105" s="167" t="s">
        <v>201</v>
      </c>
      <c r="D105" s="438" t="s">
        <v>101</v>
      </c>
      <c r="E105" s="159">
        <v>21</v>
      </c>
      <c r="F105" s="149">
        <v>25</v>
      </c>
      <c r="H105" s="31"/>
      <c r="I105" s="31"/>
      <c r="J105" s="31"/>
      <c r="K105" s="31"/>
      <c r="L105" s="31"/>
    </row>
    <row r="106" spans="1:12" s="29" customFormat="1" ht="21" x14ac:dyDescent="0.4">
      <c r="A106" s="147">
        <v>101</v>
      </c>
      <c r="B106" s="148"/>
      <c r="C106" s="160" t="s">
        <v>322</v>
      </c>
      <c r="D106" s="438" t="s">
        <v>115</v>
      </c>
      <c r="E106" s="159">
        <v>21</v>
      </c>
      <c r="F106" s="149">
        <v>25</v>
      </c>
      <c r="H106" s="31"/>
      <c r="I106" s="31"/>
      <c r="J106" s="31"/>
      <c r="K106" s="31"/>
      <c r="L106" s="31"/>
    </row>
    <row r="107" spans="1:12" s="29" customFormat="1" ht="21" x14ac:dyDescent="0.4">
      <c r="A107" s="147">
        <v>102</v>
      </c>
      <c r="B107" s="148"/>
      <c r="C107" s="171" t="s">
        <v>210</v>
      </c>
      <c r="D107" s="439" t="s">
        <v>103</v>
      </c>
      <c r="E107" s="156">
        <v>21</v>
      </c>
      <c r="F107" s="149">
        <v>25</v>
      </c>
      <c r="H107" s="31"/>
      <c r="I107" s="31"/>
      <c r="J107" s="31"/>
      <c r="K107" s="31"/>
      <c r="L107" s="31"/>
    </row>
    <row r="108" spans="1:12" s="29" customFormat="1" ht="21" x14ac:dyDescent="0.4">
      <c r="A108" s="147">
        <v>103</v>
      </c>
      <c r="B108" s="148"/>
      <c r="C108" s="172" t="s">
        <v>211</v>
      </c>
      <c r="D108" s="439" t="s">
        <v>103</v>
      </c>
      <c r="E108" s="156">
        <v>21</v>
      </c>
      <c r="F108" s="149">
        <v>25</v>
      </c>
      <c r="H108" s="31"/>
      <c r="I108" s="31"/>
      <c r="J108" s="31"/>
      <c r="K108" s="31"/>
      <c r="L108" s="31"/>
    </row>
    <row r="109" spans="1:12" s="29" customFormat="1" ht="21" x14ac:dyDescent="0.25">
      <c r="A109" s="147">
        <v>104</v>
      </c>
      <c r="B109" s="148"/>
      <c r="C109" s="158" t="s">
        <v>427</v>
      </c>
      <c r="D109" s="158" t="s">
        <v>422</v>
      </c>
      <c r="E109" s="156">
        <v>21</v>
      </c>
      <c r="F109" s="149">
        <v>25</v>
      </c>
      <c r="H109" s="31"/>
      <c r="I109" s="31"/>
      <c r="J109" s="31"/>
      <c r="K109" s="31"/>
      <c r="L109" s="31"/>
    </row>
    <row r="110" spans="1:12" s="29" customFormat="1" ht="21" x14ac:dyDescent="0.25">
      <c r="A110" s="147">
        <v>105</v>
      </c>
      <c r="B110" s="148"/>
      <c r="C110" s="158" t="s">
        <v>432</v>
      </c>
      <c r="D110" s="158" t="s">
        <v>431</v>
      </c>
      <c r="E110" s="156">
        <v>21</v>
      </c>
      <c r="F110" s="149">
        <v>25</v>
      </c>
      <c r="H110" s="31"/>
      <c r="I110" s="31"/>
      <c r="J110" s="31"/>
      <c r="K110" s="31"/>
      <c r="L110" s="31"/>
    </row>
    <row r="111" spans="1:12" s="29" customFormat="1" ht="21" x14ac:dyDescent="0.25">
      <c r="A111" s="147">
        <v>106</v>
      </c>
      <c r="B111" s="148"/>
      <c r="C111" s="158" t="s">
        <v>185</v>
      </c>
      <c r="D111" s="158" t="s">
        <v>88</v>
      </c>
      <c r="E111" s="156">
        <v>21</v>
      </c>
      <c r="F111" s="149">
        <v>25</v>
      </c>
      <c r="H111" s="31"/>
      <c r="I111" s="31"/>
      <c r="J111" s="31"/>
      <c r="K111" s="31"/>
      <c r="L111" s="31"/>
    </row>
    <row r="112" spans="1:12" s="29" customFormat="1" ht="21" x14ac:dyDescent="0.25">
      <c r="A112" s="147">
        <v>107</v>
      </c>
      <c r="B112" s="148"/>
      <c r="C112" s="158" t="s">
        <v>186</v>
      </c>
      <c r="D112" s="158" t="s">
        <v>88</v>
      </c>
      <c r="E112" s="156">
        <v>21</v>
      </c>
      <c r="F112" s="149">
        <v>25</v>
      </c>
      <c r="H112" s="31"/>
      <c r="I112" s="31"/>
      <c r="J112" s="31"/>
      <c r="K112" s="31"/>
      <c r="L112" s="31"/>
    </row>
    <row r="113" spans="1:12" s="29" customFormat="1" ht="21" x14ac:dyDescent="0.4">
      <c r="A113" s="147">
        <v>108</v>
      </c>
      <c r="B113" s="148"/>
      <c r="C113" s="160" t="s">
        <v>293</v>
      </c>
      <c r="D113" s="438" t="s">
        <v>90</v>
      </c>
      <c r="E113" s="156">
        <v>21</v>
      </c>
      <c r="F113" s="149">
        <v>25</v>
      </c>
      <c r="H113" s="31"/>
      <c r="I113" s="31"/>
      <c r="J113" s="31"/>
      <c r="K113" s="31"/>
      <c r="L113" s="31"/>
    </row>
    <row r="114" spans="1:12" s="29" customFormat="1" ht="21" x14ac:dyDescent="0.25">
      <c r="A114" s="147">
        <v>109</v>
      </c>
      <c r="B114" s="148"/>
      <c r="C114" s="163" t="s">
        <v>222</v>
      </c>
      <c r="D114" s="438" t="s">
        <v>92</v>
      </c>
      <c r="E114" s="156">
        <v>21</v>
      </c>
      <c r="F114" s="149">
        <v>25</v>
      </c>
      <c r="H114" s="31"/>
      <c r="I114" s="31"/>
      <c r="J114" s="31"/>
      <c r="K114" s="31"/>
      <c r="L114" s="31"/>
    </row>
    <row r="115" spans="1:12" s="29" customFormat="1" ht="42" x14ac:dyDescent="0.25">
      <c r="A115" s="147">
        <v>110</v>
      </c>
      <c r="B115" s="148"/>
      <c r="C115" s="155" t="s">
        <v>295</v>
      </c>
      <c r="D115" s="158" t="s">
        <v>342</v>
      </c>
      <c r="E115" s="156">
        <v>21</v>
      </c>
      <c r="F115" s="149">
        <v>25</v>
      </c>
      <c r="H115" s="31"/>
      <c r="I115" s="31"/>
      <c r="J115" s="31"/>
      <c r="K115" s="31"/>
      <c r="L115" s="31"/>
    </row>
    <row r="116" spans="1:12" s="29" customFormat="1" ht="21" x14ac:dyDescent="0.25">
      <c r="A116" s="147">
        <v>111</v>
      </c>
      <c r="B116" s="148"/>
      <c r="C116" s="175" t="s">
        <v>266</v>
      </c>
      <c r="D116" s="175" t="s">
        <v>116</v>
      </c>
      <c r="E116" s="176">
        <v>21</v>
      </c>
      <c r="F116" s="149">
        <v>25</v>
      </c>
      <c r="H116" s="31"/>
      <c r="I116" s="31"/>
      <c r="J116" s="31"/>
      <c r="K116" s="31"/>
      <c r="L116" s="31"/>
    </row>
    <row r="117" spans="1:12" s="29" customFormat="1" ht="21" x14ac:dyDescent="0.25">
      <c r="A117" s="147">
        <v>112</v>
      </c>
      <c r="B117" s="148"/>
      <c r="C117" s="175" t="s">
        <v>343</v>
      </c>
      <c r="D117" s="438" t="s">
        <v>108</v>
      </c>
      <c r="E117" s="156">
        <v>21</v>
      </c>
      <c r="F117" s="149">
        <v>25</v>
      </c>
      <c r="H117" s="31"/>
      <c r="I117" s="31"/>
      <c r="J117" s="31"/>
      <c r="K117" s="31"/>
      <c r="L117" s="31"/>
    </row>
    <row r="118" spans="1:12" s="29" customFormat="1" ht="21" x14ac:dyDescent="0.25">
      <c r="A118" s="147">
        <v>113</v>
      </c>
      <c r="B118" s="148"/>
      <c r="C118" s="175" t="s">
        <v>349</v>
      </c>
      <c r="D118" s="438" t="s">
        <v>108</v>
      </c>
      <c r="E118" s="156">
        <v>21</v>
      </c>
      <c r="F118" s="149">
        <v>25</v>
      </c>
      <c r="H118" s="31"/>
      <c r="I118" s="31"/>
      <c r="J118" s="31"/>
      <c r="K118" s="31"/>
      <c r="L118" s="31"/>
    </row>
    <row r="119" spans="1:12" s="29" customFormat="1" ht="21" x14ac:dyDescent="0.25">
      <c r="A119" s="147">
        <v>114</v>
      </c>
      <c r="B119" s="148"/>
      <c r="C119" s="175" t="s">
        <v>196</v>
      </c>
      <c r="D119" s="438" t="s">
        <v>89</v>
      </c>
      <c r="E119" s="156">
        <v>21</v>
      </c>
      <c r="F119" s="149">
        <v>25</v>
      </c>
      <c r="H119" s="31"/>
      <c r="I119" s="31"/>
      <c r="J119" s="31"/>
      <c r="K119" s="31"/>
      <c r="L119" s="31"/>
    </row>
    <row r="120" spans="1:12" s="29" customFormat="1" ht="21" x14ac:dyDescent="0.25">
      <c r="A120" s="147">
        <v>115</v>
      </c>
      <c r="B120" s="148"/>
      <c r="C120" s="175" t="s">
        <v>250</v>
      </c>
      <c r="D120" s="438" t="s">
        <v>332</v>
      </c>
      <c r="E120" s="156">
        <v>21</v>
      </c>
      <c r="F120" s="149">
        <v>25</v>
      </c>
      <c r="H120" s="31"/>
      <c r="I120" s="31"/>
      <c r="J120" s="31"/>
      <c r="K120" s="31"/>
      <c r="L120" s="31"/>
    </row>
    <row r="121" spans="1:12" s="29" customFormat="1" ht="21" x14ac:dyDescent="0.25">
      <c r="A121" s="147">
        <v>116</v>
      </c>
      <c r="B121" s="148"/>
      <c r="C121" s="194" t="s">
        <v>399</v>
      </c>
      <c r="D121" s="438" t="s">
        <v>117</v>
      </c>
      <c r="E121" s="156">
        <v>20</v>
      </c>
      <c r="F121" s="149">
        <v>26</v>
      </c>
      <c r="H121" s="31"/>
      <c r="I121" s="31"/>
      <c r="J121" s="31"/>
      <c r="K121" s="31"/>
      <c r="L121" s="31"/>
    </row>
    <row r="122" spans="1:12" s="29" customFormat="1" ht="21" x14ac:dyDescent="0.25">
      <c r="A122" s="147">
        <v>117</v>
      </c>
      <c r="B122" s="148"/>
      <c r="C122" s="175" t="s">
        <v>438</v>
      </c>
      <c r="D122" s="158" t="s">
        <v>431</v>
      </c>
      <c r="E122" s="156">
        <v>20</v>
      </c>
      <c r="F122" s="149">
        <v>26</v>
      </c>
      <c r="H122" s="31"/>
      <c r="I122" s="31"/>
      <c r="J122" s="31"/>
      <c r="K122" s="31"/>
      <c r="L122" s="31"/>
    </row>
    <row r="123" spans="1:12" s="29" customFormat="1" ht="42" x14ac:dyDescent="0.25">
      <c r="A123" s="147">
        <v>118</v>
      </c>
      <c r="B123" s="148"/>
      <c r="C123" s="155" t="s">
        <v>451</v>
      </c>
      <c r="D123" s="158" t="s">
        <v>342</v>
      </c>
      <c r="E123" s="156">
        <v>20</v>
      </c>
      <c r="F123" s="149">
        <v>26</v>
      </c>
      <c r="H123" s="31"/>
      <c r="I123" s="31"/>
      <c r="J123" s="31"/>
      <c r="K123" s="31"/>
      <c r="L123" s="31"/>
    </row>
    <row r="124" spans="1:12" s="29" customFormat="1" ht="21" x14ac:dyDescent="0.25">
      <c r="A124" s="147">
        <v>119</v>
      </c>
      <c r="B124" s="148"/>
      <c r="C124" s="158" t="s">
        <v>265</v>
      </c>
      <c r="D124" s="158" t="s">
        <v>116</v>
      </c>
      <c r="E124" s="156">
        <v>20</v>
      </c>
      <c r="F124" s="149">
        <v>26</v>
      </c>
      <c r="H124" s="31"/>
      <c r="I124" s="31"/>
      <c r="J124" s="31"/>
      <c r="K124" s="31"/>
      <c r="L124" s="31"/>
    </row>
    <row r="125" spans="1:12" s="29" customFormat="1" ht="21" x14ac:dyDescent="0.25">
      <c r="A125" s="147">
        <v>120</v>
      </c>
      <c r="B125" s="148"/>
      <c r="C125" s="171" t="s">
        <v>167</v>
      </c>
      <c r="D125" s="438" t="s">
        <v>96</v>
      </c>
      <c r="E125" s="156">
        <v>20</v>
      </c>
      <c r="F125" s="149">
        <v>26</v>
      </c>
      <c r="H125" s="31"/>
      <c r="I125" s="31"/>
      <c r="J125" s="31"/>
      <c r="K125" s="31"/>
      <c r="L125" s="31"/>
    </row>
    <row r="126" spans="1:12" s="29" customFormat="1" ht="21" x14ac:dyDescent="0.25">
      <c r="A126" s="147">
        <v>121</v>
      </c>
      <c r="B126" s="148"/>
      <c r="C126" s="167" t="s">
        <v>455</v>
      </c>
      <c r="D126" s="438" t="s">
        <v>97</v>
      </c>
      <c r="E126" s="156">
        <v>20</v>
      </c>
      <c r="F126" s="149">
        <v>26</v>
      </c>
      <c r="H126" s="31"/>
      <c r="I126" s="31"/>
      <c r="J126" s="31"/>
      <c r="K126" s="31"/>
      <c r="L126" s="31"/>
    </row>
    <row r="127" spans="1:12" s="29" customFormat="1" ht="21" x14ac:dyDescent="0.4">
      <c r="A127" s="147">
        <v>122</v>
      </c>
      <c r="B127" s="148"/>
      <c r="C127" s="160" t="s">
        <v>359</v>
      </c>
      <c r="D127" s="438" t="s">
        <v>98</v>
      </c>
      <c r="E127" s="156">
        <v>20</v>
      </c>
      <c r="F127" s="149">
        <v>26</v>
      </c>
      <c r="H127" s="31"/>
      <c r="I127" s="31"/>
      <c r="J127" s="31"/>
      <c r="K127" s="31"/>
      <c r="L127" s="31"/>
    </row>
    <row r="128" spans="1:12" s="29" customFormat="1" ht="21" x14ac:dyDescent="0.4">
      <c r="A128" s="147">
        <v>123</v>
      </c>
      <c r="B128" s="148"/>
      <c r="C128" s="171" t="s">
        <v>215</v>
      </c>
      <c r="D128" s="439" t="s">
        <v>103</v>
      </c>
      <c r="E128" s="156">
        <v>19</v>
      </c>
      <c r="F128" s="149">
        <v>27</v>
      </c>
      <c r="H128" s="31"/>
      <c r="I128" s="31"/>
      <c r="J128" s="31"/>
      <c r="K128" s="31"/>
      <c r="L128" s="31"/>
    </row>
    <row r="129" spans="1:12" s="29" customFormat="1" ht="21" x14ac:dyDescent="0.4">
      <c r="A129" s="147">
        <v>124</v>
      </c>
      <c r="B129" s="148"/>
      <c r="C129" s="173" t="s">
        <v>385</v>
      </c>
      <c r="D129" s="439" t="s">
        <v>114</v>
      </c>
      <c r="E129" s="156">
        <v>19</v>
      </c>
      <c r="F129" s="149">
        <v>27</v>
      </c>
      <c r="H129" s="31"/>
      <c r="I129" s="31"/>
      <c r="J129" s="31"/>
      <c r="K129" s="31"/>
      <c r="L129" s="31"/>
    </row>
    <row r="130" spans="1:12" s="29" customFormat="1" ht="21" x14ac:dyDescent="0.25">
      <c r="A130" s="147">
        <v>125</v>
      </c>
      <c r="B130" s="148"/>
      <c r="C130" s="158" t="s">
        <v>415</v>
      </c>
      <c r="D130" s="158" t="s">
        <v>412</v>
      </c>
      <c r="E130" s="156">
        <v>19</v>
      </c>
      <c r="F130" s="149">
        <v>27</v>
      </c>
      <c r="H130" s="31"/>
      <c r="I130" s="31"/>
      <c r="J130" s="31"/>
      <c r="K130" s="31"/>
      <c r="L130" s="31"/>
    </row>
    <row r="131" spans="1:12" s="29" customFormat="1" ht="21" x14ac:dyDescent="0.25">
      <c r="A131" s="147">
        <v>126</v>
      </c>
      <c r="B131" s="148"/>
      <c r="C131" s="171" t="s">
        <v>167</v>
      </c>
      <c r="D131" s="438" t="s">
        <v>94</v>
      </c>
      <c r="E131" s="156">
        <v>19</v>
      </c>
      <c r="F131" s="149">
        <v>27</v>
      </c>
      <c r="H131" s="31"/>
      <c r="I131" s="31"/>
      <c r="J131" s="31"/>
      <c r="K131" s="31"/>
      <c r="L131" s="31"/>
    </row>
    <row r="132" spans="1:12" s="29" customFormat="1" ht="21" x14ac:dyDescent="0.4">
      <c r="A132" s="147">
        <v>127</v>
      </c>
      <c r="B132" s="148"/>
      <c r="C132" s="160" t="s">
        <v>360</v>
      </c>
      <c r="D132" s="438" t="s">
        <v>98</v>
      </c>
      <c r="E132" s="156">
        <v>19</v>
      </c>
      <c r="F132" s="149">
        <v>27</v>
      </c>
      <c r="H132" s="31"/>
      <c r="I132" s="31"/>
      <c r="J132" s="31"/>
      <c r="K132" s="31"/>
      <c r="L132" s="31"/>
    </row>
    <row r="133" spans="1:12" s="29" customFormat="1" ht="21" x14ac:dyDescent="0.4">
      <c r="A133" s="147">
        <v>128</v>
      </c>
      <c r="B133" s="148"/>
      <c r="C133" s="160" t="s">
        <v>326</v>
      </c>
      <c r="D133" s="438" t="s">
        <v>115</v>
      </c>
      <c r="E133" s="156">
        <v>18</v>
      </c>
      <c r="F133" s="149">
        <v>28</v>
      </c>
      <c r="H133" s="31"/>
      <c r="I133" s="31"/>
      <c r="J133" s="31"/>
      <c r="K133" s="31"/>
      <c r="L133" s="31"/>
    </row>
    <row r="134" spans="1:12" s="29" customFormat="1" ht="21" x14ac:dyDescent="0.4">
      <c r="A134" s="147">
        <v>129</v>
      </c>
      <c r="B134" s="148"/>
      <c r="C134" s="172" t="s">
        <v>375</v>
      </c>
      <c r="D134" s="439" t="s">
        <v>104</v>
      </c>
      <c r="E134" s="156">
        <v>18</v>
      </c>
      <c r="F134" s="149">
        <v>28</v>
      </c>
      <c r="H134" s="31"/>
      <c r="I134" s="31"/>
      <c r="J134" s="31"/>
      <c r="K134" s="31"/>
      <c r="L134" s="31"/>
    </row>
    <row r="135" spans="1:12" s="29" customFormat="1" ht="21" x14ac:dyDescent="0.25">
      <c r="A135" s="147">
        <v>130</v>
      </c>
      <c r="B135" s="148"/>
      <c r="C135" s="158" t="s">
        <v>262</v>
      </c>
      <c r="D135" s="158" t="s">
        <v>116</v>
      </c>
      <c r="E135" s="156">
        <v>18</v>
      </c>
      <c r="F135" s="149">
        <v>28</v>
      </c>
      <c r="H135" s="31"/>
      <c r="I135" s="31"/>
      <c r="J135" s="31"/>
      <c r="K135" s="31"/>
      <c r="L135" s="31"/>
    </row>
    <row r="136" spans="1:12" s="29" customFormat="1" ht="21" x14ac:dyDescent="0.25">
      <c r="A136" s="147">
        <v>131</v>
      </c>
      <c r="B136" s="148"/>
      <c r="C136" s="158" t="s">
        <v>168</v>
      </c>
      <c r="D136" s="438" t="s">
        <v>94</v>
      </c>
      <c r="E136" s="156">
        <v>18</v>
      </c>
      <c r="F136" s="149">
        <v>28</v>
      </c>
      <c r="H136" s="31"/>
      <c r="I136" s="31"/>
      <c r="J136" s="31"/>
      <c r="K136" s="31"/>
      <c r="L136" s="31"/>
    </row>
    <row r="137" spans="1:12" s="29" customFormat="1" ht="21" x14ac:dyDescent="0.25">
      <c r="A137" s="147">
        <v>132</v>
      </c>
      <c r="B137" s="148"/>
      <c r="C137" s="155" t="s">
        <v>175</v>
      </c>
      <c r="D137" s="438" t="s">
        <v>95</v>
      </c>
      <c r="E137" s="156">
        <v>18</v>
      </c>
      <c r="F137" s="149">
        <v>28</v>
      </c>
      <c r="H137" s="31"/>
      <c r="I137" s="31"/>
      <c r="J137" s="31"/>
      <c r="K137" s="31"/>
      <c r="L137" s="31"/>
    </row>
    <row r="138" spans="1:12" s="29" customFormat="1" ht="21" x14ac:dyDescent="0.25">
      <c r="A138" s="147">
        <v>133</v>
      </c>
      <c r="B138" s="148"/>
      <c r="C138" s="155" t="s">
        <v>336</v>
      </c>
      <c r="D138" s="438" t="s">
        <v>97</v>
      </c>
      <c r="E138" s="156">
        <v>18</v>
      </c>
      <c r="F138" s="149">
        <v>28</v>
      </c>
      <c r="H138" s="31"/>
      <c r="I138" s="31"/>
      <c r="J138" s="31"/>
      <c r="K138" s="31"/>
      <c r="L138" s="31"/>
    </row>
    <row r="139" spans="1:12" s="29" customFormat="1" ht="21" x14ac:dyDescent="0.4">
      <c r="A139" s="147">
        <v>134</v>
      </c>
      <c r="B139" s="148"/>
      <c r="C139" s="171" t="s">
        <v>213</v>
      </c>
      <c r="D139" s="439" t="s">
        <v>103</v>
      </c>
      <c r="E139" s="156">
        <v>17</v>
      </c>
      <c r="F139" s="149">
        <v>29</v>
      </c>
      <c r="H139" s="31"/>
      <c r="I139" s="31"/>
      <c r="J139" s="31"/>
      <c r="K139" s="31"/>
      <c r="L139" s="31"/>
    </row>
    <row r="140" spans="1:12" s="29" customFormat="1" ht="21" x14ac:dyDescent="0.25">
      <c r="A140" s="147">
        <v>135</v>
      </c>
      <c r="B140" s="148"/>
      <c r="C140" s="158" t="s">
        <v>251</v>
      </c>
      <c r="D140" s="210" t="s">
        <v>332</v>
      </c>
      <c r="E140" s="156">
        <v>17</v>
      </c>
      <c r="F140" s="149">
        <v>29</v>
      </c>
      <c r="H140" s="31"/>
      <c r="I140" s="31"/>
      <c r="J140" s="31"/>
      <c r="K140" s="31"/>
      <c r="L140" s="31"/>
    </row>
    <row r="141" spans="1:12" s="29" customFormat="1" ht="21" x14ac:dyDescent="0.25">
      <c r="A141" s="147">
        <v>136</v>
      </c>
      <c r="B141" s="148"/>
      <c r="C141" s="192" t="s">
        <v>338</v>
      </c>
      <c r="D141" s="438" t="s">
        <v>97</v>
      </c>
      <c r="E141" s="188">
        <v>17</v>
      </c>
      <c r="F141" s="149">
        <v>29</v>
      </c>
      <c r="H141" s="31"/>
      <c r="I141" s="31"/>
      <c r="J141" s="31"/>
      <c r="K141" s="31"/>
      <c r="L141" s="31"/>
    </row>
    <row r="142" spans="1:12" s="29" customFormat="1" ht="21" x14ac:dyDescent="0.25">
      <c r="A142" s="147">
        <v>137</v>
      </c>
      <c r="B142" s="148"/>
      <c r="C142" s="171" t="s">
        <v>395</v>
      </c>
      <c r="D142" s="438" t="s">
        <v>117</v>
      </c>
      <c r="E142" s="159">
        <v>16</v>
      </c>
      <c r="F142" s="149">
        <v>30</v>
      </c>
      <c r="H142" s="31"/>
      <c r="I142" s="31"/>
      <c r="J142" s="31"/>
      <c r="K142" s="31"/>
      <c r="L142" s="31"/>
    </row>
    <row r="143" spans="1:12" s="29" customFormat="1" ht="21" x14ac:dyDescent="0.25">
      <c r="A143" s="147">
        <v>138</v>
      </c>
      <c r="B143" s="148"/>
      <c r="C143" s="155" t="s">
        <v>232</v>
      </c>
      <c r="D143" s="442" t="s">
        <v>240</v>
      </c>
      <c r="E143" s="159">
        <v>16</v>
      </c>
      <c r="F143" s="149">
        <v>30</v>
      </c>
      <c r="H143" s="31"/>
      <c r="I143" s="31"/>
      <c r="J143" s="31"/>
      <c r="K143" s="31"/>
      <c r="L143" s="31"/>
    </row>
    <row r="144" spans="1:12" s="29" customFormat="1" ht="21" x14ac:dyDescent="0.25">
      <c r="A144" s="147">
        <v>139</v>
      </c>
      <c r="B144" s="148"/>
      <c r="C144" s="155" t="s">
        <v>236</v>
      </c>
      <c r="D144" s="442" t="s">
        <v>240</v>
      </c>
      <c r="E144" s="159">
        <v>16</v>
      </c>
      <c r="F144" s="149">
        <v>30</v>
      </c>
      <c r="H144" s="31"/>
      <c r="I144" s="31"/>
      <c r="J144" s="31"/>
      <c r="K144" s="31"/>
      <c r="L144" s="31"/>
    </row>
    <row r="145" spans="1:12" s="29" customFormat="1" ht="21" x14ac:dyDescent="0.25">
      <c r="A145" s="147">
        <v>140</v>
      </c>
      <c r="B145" s="148"/>
      <c r="C145" s="158" t="s">
        <v>187</v>
      </c>
      <c r="D145" s="158" t="s">
        <v>88</v>
      </c>
      <c r="E145" s="159">
        <v>16</v>
      </c>
      <c r="F145" s="149">
        <v>30</v>
      </c>
      <c r="H145" s="31"/>
      <c r="I145" s="31"/>
      <c r="J145" s="31"/>
      <c r="K145" s="31"/>
      <c r="L145" s="31"/>
    </row>
    <row r="146" spans="1:12" s="29" customFormat="1" ht="21" x14ac:dyDescent="0.25">
      <c r="A146" s="147">
        <v>141</v>
      </c>
      <c r="B146" s="148"/>
      <c r="C146" s="158" t="s">
        <v>255</v>
      </c>
      <c r="D146" s="158" t="s">
        <v>160</v>
      </c>
      <c r="E146" s="159">
        <v>16</v>
      </c>
      <c r="F146" s="149">
        <v>30</v>
      </c>
      <c r="H146" s="31"/>
      <c r="I146" s="31"/>
      <c r="J146" s="31"/>
      <c r="K146" s="31"/>
      <c r="L146" s="31"/>
    </row>
    <row r="147" spans="1:12" s="29" customFormat="1" ht="21" x14ac:dyDescent="0.25">
      <c r="A147" s="147">
        <v>142</v>
      </c>
      <c r="B147" s="148"/>
      <c r="C147" s="189" t="s">
        <v>320</v>
      </c>
      <c r="D147" s="438" t="s">
        <v>87</v>
      </c>
      <c r="E147" s="187">
        <v>16</v>
      </c>
      <c r="F147" s="149">
        <v>30</v>
      </c>
      <c r="H147" s="31"/>
      <c r="I147" s="31"/>
      <c r="J147" s="31"/>
      <c r="K147" s="31"/>
      <c r="L147" s="31"/>
    </row>
    <row r="148" spans="1:12" s="29" customFormat="1" ht="21" x14ac:dyDescent="0.25">
      <c r="A148" s="147">
        <v>143</v>
      </c>
      <c r="B148" s="148"/>
      <c r="C148" s="166" t="s">
        <v>393</v>
      </c>
      <c r="D148" s="443" t="s">
        <v>89</v>
      </c>
      <c r="E148" s="156">
        <v>16</v>
      </c>
      <c r="F148" s="149">
        <v>30</v>
      </c>
      <c r="H148" s="31"/>
      <c r="I148" s="31"/>
      <c r="J148" s="31"/>
      <c r="K148" s="31"/>
      <c r="L148" s="31"/>
    </row>
    <row r="149" spans="1:12" s="29" customFormat="1" ht="21" x14ac:dyDescent="0.25">
      <c r="A149" s="147">
        <v>144</v>
      </c>
      <c r="B149" s="148"/>
      <c r="C149" s="175" t="s">
        <v>171</v>
      </c>
      <c r="D149" s="438" t="s">
        <v>96</v>
      </c>
      <c r="E149" s="176">
        <v>16</v>
      </c>
      <c r="F149" s="149">
        <v>30</v>
      </c>
      <c r="H149" s="31"/>
      <c r="I149" s="31"/>
      <c r="J149" s="31"/>
      <c r="K149" s="31"/>
      <c r="L149" s="31"/>
    </row>
    <row r="150" spans="1:12" s="29" customFormat="1" ht="21" x14ac:dyDescent="0.25">
      <c r="A150" s="147">
        <v>145</v>
      </c>
      <c r="B150" s="148"/>
      <c r="C150" s="155" t="s">
        <v>180</v>
      </c>
      <c r="D150" s="438" t="s">
        <v>95</v>
      </c>
      <c r="E150" s="156">
        <v>16</v>
      </c>
      <c r="F150" s="149">
        <v>30</v>
      </c>
      <c r="H150" s="31"/>
      <c r="I150" s="31"/>
      <c r="J150" s="31"/>
      <c r="K150" s="31"/>
      <c r="L150" s="31"/>
    </row>
    <row r="151" spans="1:12" s="29" customFormat="1" ht="21" x14ac:dyDescent="0.4">
      <c r="A151" s="147">
        <v>146</v>
      </c>
      <c r="B151" s="148"/>
      <c r="C151" s="172" t="s">
        <v>369</v>
      </c>
      <c r="D151" s="439" t="s">
        <v>104</v>
      </c>
      <c r="E151" s="156">
        <v>15</v>
      </c>
      <c r="F151" s="149">
        <v>31</v>
      </c>
      <c r="H151" s="31"/>
      <c r="I151" s="31"/>
      <c r="J151" s="31"/>
      <c r="K151" s="31"/>
      <c r="L151" s="31"/>
    </row>
    <row r="152" spans="1:12" s="29" customFormat="1" ht="21" x14ac:dyDescent="0.25">
      <c r="A152" s="147">
        <v>147</v>
      </c>
      <c r="B152" s="148"/>
      <c r="C152" s="171" t="s">
        <v>402</v>
      </c>
      <c r="D152" s="438" t="s">
        <v>117</v>
      </c>
      <c r="E152" s="156">
        <v>15</v>
      </c>
      <c r="F152" s="149">
        <v>31</v>
      </c>
      <c r="H152" s="31"/>
      <c r="I152" s="31"/>
      <c r="J152" s="31"/>
      <c r="K152" s="31"/>
      <c r="L152" s="31"/>
    </row>
    <row r="153" spans="1:12" s="29" customFormat="1" ht="21" x14ac:dyDescent="0.25">
      <c r="A153" s="147">
        <v>148</v>
      </c>
      <c r="B153" s="148"/>
      <c r="C153" s="158" t="s">
        <v>304</v>
      </c>
      <c r="D153" s="158" t="s">
        <v>118</v>
      </c>
      <c r="E153" s="156">
        <v>15</v>
      </c>
      <c r="F153" s="149">
        <v>31</v>
      </c>
      <c r="H153" s="31"/>
      <c r="I153" s="31"/>
      <c r="J153" s="31"/>
      <c r="K153" s="31"/>
      <c r="L153" s="31"/>
    </row>
    <row r="154" spans="1:12" s="29" customFormat="1" ht="21" x14ac:dyDescent="0.25">
      <c r="A154" s="147">
        <v>149</v>
      </c>
      <c r="B154" s="148"/>
      <c r="C154" s="155" t="s">
        <v>233</v>
      </c>
      <c r="D154" s="442" t="s">
        <v>240</v>
      </c>
      <c r="E154" s="156">
        <v>15</v>
      </c>
      <c r="F154" s="149">
        <v>31</v>
      </c>
      <c r="H154" s="31"/>
      <c r="I154" s="31"/>
      <c r="J154" s="31"/>
      <c r="K154" s="31"/>
      <c r="L154" s="31"/>
    </row>
    <row r="155" spans="1:12" s="29" customFormat="1" ht="21" x14ac:dyDescent="0.25">
      <c r="A155" s="147">
        <v>150</v>
      </c>
      <c r="B155" s="148"/>
      <c r="C155" s="158" t="s">
        <v>348</v>
      </c>
      <c r="D155" s="438" t="s">
        <v>108</v>
      </c>
      <c r="E155" s="156">
        <v>15</v>
      </c>
      <c r="F155" s="149">
        <v>31</v>
      </c>
      <c r="H155" s="31"/>
      <c r="I155" s="31"/>
      <c r="J155" s="31"/>
      <c r="K155" s="31"/>
      <c r="L155" s="31"/>
    </row>
    <row r="156" spans="1:12" s="29" customFormat="1" ht="21" x14ac:dyDescent="0.25">
      <c r="A156" s="147">
        <v>151</v>
      </c>
      <c r="B156" s="148"/>
      <c r="C156" s="189" t="s">
        <v>334</v>
      </c>
      <c r="D156" s="438" t="s">
        <v>97</v>
      </c>
      <c r="E156" s="185">
        <v>15</v>
      </c>
      <c r="F156" s="149">
        <v>31</v>
      </c>
      <c r="H156" s="31"/>
      <c r="I156" s="31"/>
      <c r="J156" s="31"/>
      <c r="K156" s="31"/>
      <c r="L156" s="31"/>
    </row>
    <row r="157" spans="1:12" s="29" customFormat="1" ht="21" x14ac:dyDescent="0.25">
      <c r="A157" s="147">
        <v>152</v>
      </c>
      <c r="B157" s="148"/>
      <c r="C157" s="155" t="s">
        <v>337</v>
      </c>
      <c r="D157" s="443" t="s">
        <v>97</v>
      </c>
      <c r="E157" s="156">
        <v>15</v>
      </c>
      <c r="F157" s="149">
        <v>31</v>
      </c>
      <c r="H157" s="31"/>
      <c r="I157" s="31"/>
      <c r="J157" s="31"/>
      <c r="K157" s="31"/>
      <c r="L157" s="31"/>
    </row>
    <row r="158" spans="1:12" s="29" customFormat="1" ht="21" x14ac:dyDescent="0.4">
      <c r="A158" s="147">
        <v>153</v>
      </c>
      <c r="B158" s="148"/>
      <c r="C158" s="202" t="s">
        <v>363</v>
      </c>
      <c r="D158" s="438" t="s">
        <v>98</v>
      </c>
      <c r="E158" s="159">
        <v>15</v>
      </c>
      <c r="F158" s="149">
        <v>31</v>
      </c>
      <c r="H158" s="31"/>
      <c r="I158" s="31"/>
      <c r="J158" s="31"/>
      <c r="K158" s="31"/>
      <c r="L158" s="31"/>
    </row>
    <row r="159" spans="1:12" s="29" customFormat="1" ht="21" x14ac:dyDescent="0.4">
      <c r="A159" s="147">
        <v>154</v>
      </c>
      <c r="B159" s="148"/>
      <c r="C159" s="162" t="s">
        <v>376</v>
      </c>
      <c r="D159" s="439" t="s">
        <v>104</v>
      </c>
      <c r="E159" s="159">
        <v>14</v>
      </c>
      <c r="F159" s="149">
        <v>32</v>
      </c>
      <c r="H159" s="31"/>
      <c r="I159" s="31"/>
      <c r="J159" s="31"/>
      <c r="K159" s="31"/>
      <c r="L159" s="31"/>
    </row>
    <row r="160" spans="1:12" s="29" customFormat="1" ht="21" x14ac:dyDescent="0.25">
      <c r="A160" s="147">
        <v>155</v>
      </c>
      <c r="B160" s="148"/>
      <c r="C160" s="162" t="s">
        <v>247</v>
      </c>
      <c r="D160" s="158" t="s">
        <v>106</v>
      </c>
      <c r="E160" s="159">
        <v>14</v>
      </c>
      <c r="F160" s="149">
        <v>32</v>
      </c>
      <c r="H160" s="31"/>
      <c r="I160" s="31"/>
      <c r="J160" s="31"/>
      <c r="K160" s="31"/>
      <c r="L160" s="31"/>
    </row>
    <row r="161" spans="1:12" s="29" customFormat="1" ht="21" x14ac:dyDescent="0.25">
      <c r="A161" s="147">
        <v>156</v>
      </c>
      <c r="B161" s="148"/>
      <c r="C161" s="165" t="s">
        <v>261</v>
      </c>
      <c r="D161" s="158" t="s">
        <v>160</v>
      </c>
      <c r="E161" s="159">
        <v>14</v>
      </c>
      <c r="F161" s="149">
        <v>32</v>
      </c>
      <c r="H161" s="31"/>
      <c r="I161" s="31"/>
      <c r="J161" s="31"/>
      <c r="K161" s="31"/>
      <c r="L161" s="31"/>
    </row>
    <row r="162" spans="1:12" s="29" customFormat="1" ht="21" x14ac:dyDescent="0.25">
      <c r="A162" s="147">
        <v>157</v>
      </c>
      <c r="B162" s="148"/>
      <c r="C162" s="165" t="s">
        <v>258</v>
      </c>
      <c r="D162" s="158" t="s">
        <v>160</v>
      </c>
      <c r="E162" s="159">
        <v>14</v>
      </c>
      <c r="F162" s="149">
        <v>32</v>
      </c>
      <c r="H162" s="31"/>
      <c r="I162" s="31"/>
      <c r="J162" s="31"/>
      <c r="K162" s="31"/>
      <c r="L162" s="31"/>
    </row>
    <row r="163" spans="1:12" s="29" customFormat="1" ht="21" x14ac:dyDescent="0.25">
      <c r="A163" s="147">
        <v>158</v>
      </c>
      <c r="B163" s="148"/>
      <c r="C163" s="165" t="s">
        <v>345</v>
      </c>
      <c r="D163" s="438" t="s">
        <v>108</v>
      </c>
      <c r="E163" s="159">
        <v>14</v>
      </c>
      <c r="F163" s="149">
        <v>32</v>
      </c>
      <c r="H163" s="31"/>
      <c r="I163" s="31"/>
      <c r="J163" s="31"/>
      <c r="K163" s="31"/>
      <c r="L163" s="31"/>
    </row>
    <row r="164" spans="1:12" s="29" customFormat="1" ht="21" x14ac:dyDescent="0.25">
      <c r="A164" s="147">
        <v>159</v>
      </c>
      <c r="B164" s="148"/>
      <c r="C164" s="205" t="s">
        <v>331</v>
      </c>
      <c r="D164" s="438" t="s">
        <v>95</v>
      </c>
      <c r="E164" s="187">
        <v>14</v>
      </c>
      <c r="F164" s="149">
        <v>32</v>
      </c>
      <c r="H164" s="31"/>
      <c r="I164" s="31"/>
      <c r="J164" s="31"/>
      <c r="K164" s="31"/>
      <c r="L164" s="31"/>
    </row>
    <row r="165" spans="1:12" s="29" customFormat="1" ht="21" x14ac:dyDescent="0.4">
      <c r="A165" s="147">
        <v>160</v>
      </c>
      <c r="B165" s="148"/>
      <c r="C165" s="160" t="s">
        <v>362</v>
      </c>
      <c r="D165" s="443" t="s">
        <v>98</v>
      </c>
      <c r="E165" s="156">
        <v>14</v>
      </c>
      <c r="F165" s="149">
        <v>32</v>
      </c>
      <c r="H165" s="31"/>
      <c r="I165" s="31"/>
      <c r="J165" s="31"/>
      <c r="K165" s="31"/>
      <c r="L165" s="31"/>
    </row>
    <row r="166" spans="1:12" s="29" customFormat="1" ht="21" x14ac:dyDescent="0.4">
      <c r="A166" s="147">
        <v>161</v>
      </c>
      <c r="B166" s="148"/>
      <c r="C166" s="177" t="s">
        <v>450</v>
      </c>
      <c r="D166" s="439" t="s">
        <v>99</v>
      </c>
      <c r="E166" s="156">
        <v>13</v>
      </c>
      <c r="F166" s="149">
        <v>33</v>
      </c>
      <c r="H166" s="31"/>
      <c r="I166" s="31"/>
      <c r="J166" s="31"/>
      <c r="K166" s="31"/>
      <c r="L166" s="31"/>
    </row>
    <row r="167" spans="1:12" s="29" customFormat="1" ht="21" x14ac:dyDescent="0.25">
      <c r="A167" s="147">
        <v>162</v>
      </c>
      <c r="B167" s="148"/>
      <c r="C167" s="171" t="s">
        <v>397</v>
      </c>
      <c r="D167" s="438" t="s">
        <v>117</v>
      </c>
      <c r="E167" s="156">
        <v>13</v>
      </c>
      <c r="F167" s="149">
        <v>33</v>
      </c>
      <c r="H167" s="31"/>
      <c r="I167" s="31"/>
      <c r="J167" s="31"/>
      <c r="K167" s="31"/>
      <c r="L167" s="31"/>
    </row>
    <row r="168" spans="1:12" s="29" customFormat="1" ht="21" x14ac:dyDescent="0.25">
      <c r="A168" s="147">
        <v>163</v>
      </c>
      <c r="B168" s="148"/>
      <c r="C168" s="155" t="s">
        <v>239</v>
      </c>
      <c r="D168" s="442" t="s">
        <v>240</v>
      </c>
      <c r="E168" s="156">
        <v>13</v>
      </c>
      <c r="F168" s="149">
        <v>33</v>
      </c>
      <c r="H168" s="31"/>
      <c r="I168" s="31"/>
      <c r="J168" s="31"/>
      <c r="K168" s="31"/>
      <c r="L168" s="31"/>
    </row>
    <row r="169" spans="1:12" s="29" customFormat="1" ht="21" x14ac:dyDescent="0.25">
      <c r="A169" s="147">
        <v>164</v>
      </c>
      <c r="B169" s="148"/>
      <c r="C169" s="155" t="s">
        <v>243</v>
      </c>
      <c r="D169" s="158" t="s">
        <v>106</v>
      </c>
      <c r="E169" s="156">
        <v>13</v>
      </c>
      <c r="F169" s="149">
        <v>33</v>
      </c>
      <c r="H169" s="31"/>
      <c r="I169" s="31"/>
      <c r="J169" s="31"/>
      <c r="K169" s="31"/>
      <c r="L169" s="31"/>
    </row>
    <row r="170" spans="1:12" s="29" customFormat="1" ht="21" x14ac:dyDescent="0.25">
      <c r="A170" s="147">
        <v>165</v>
      </c>
      <c r="B170" s="148"/>
      <c r="C170" s="158" t="s">
        <v>436</v>
      </c>
      <c r="D170" s="158" t="s">
        <v>431</v>
      </c>
      <c r="E170" s="156">
        <v>13</v>
      </c>
      <c r="F170" s="149">
        <v>33</v>
      </c>
      <c r="H170" s="31"/>
      <c r="I170" s="31"/>
      <c r="J170" s="31"/>
      <c r="K170" s="31"/>
      <c r="L170" s="31"/>
    </row>
    <row r="171" spans="1:12" s="29" customFormat="1" ht="21" x14ac:dyDescent="0.25">
      <c r="A171" s="147">
        <v>166</v>
      </c>
      <c r="B171" s="148"/>
      <c r="C171" s="158" t="s">
        <v>268</v>
      </c>
      <c r="D171" s="158" t="s">
        <v>116</v>
      </c>
      <c r="E171" s="156">
        <v>13</v>
      </c>
      <c r="F171" s="149">
        <v>33</v>
      </c>
      <c r="H171" s="31"/>
      <c r="I171" s="31"/>
      <c r="J171" s="31"/>
      <c r="K171" s="31"/>
      <c r="L171" s="31"/>
    </row>
    <row r="172" spans="1:12" s="29" customFormat="1" ht="21" x14ac:dyDescent="0.25">
      <c r="A172" s="147">
        <v>167</v>
      </c>
      <c r="B172" s="148"/>
      <c r="C172" s="189" t="s">
        <v>318</v>
      </c>
      <c r="D172" s="438" t="s">
        <v>87</v>
      </c>
      <c r="E172" s="185">
        <v>13</v>
      </c>
      <c r="F172" s="149">
        <v>33</v>
      </c>
      <c r="H172" s="31"/>
      <c r="I172" s="31"/>
      <c r="J172" s="31"/>
      <c r="K172" s="31"/>
      <c r="L172" s="31"/>
    </row>
    <row r="173" spans="1:12" s="29" customFormat="1" ht="21" x14ac:dyDescent="0.25">
      <c r="A173" s="147">
        <v>168</v>
      </c>
      <c r="B173" s="153"/>
      <c r="C173" s="175" t="s">
        <v>169</v>
      </c>
      <c r="D173" s="438" t="s">
        <v>96</v>
      </c>
      <c r="E173" s="188">
        <v>13</v>
      </c>
      <c r="F173" s="149">
        <v>33</v>
      </c>
      <c r="H173" s="31"/>
      <c r="I173" s="31"/>
      <c r="J173" s="31"/>
      <c r="K173" s="31"/>
      <c r="L173" s="31"/>
    </row>
    <row r="174" spans="1:12" s="29" customFormat="1" ht="21" x14ac:dyDescent="0.25">
      <c r="A174" s="147">
        <v>169</v>
      </c>
      <c r="B174" s="148"/>
      <c r="C174" s="158" t="s">
        <v>171</v>
      </c>
      <c r="D174" s="438" t="s">
        <v>94</v>
      </c>
      <c r="E174" s="159">
        <v>13</v>
      </c>
      <c r="F174" s="149">
        <v>33</v>
      </c>
      <c r="H174" s="31"/>
      <c r="I174" s="31"/>
      <c r="J174" s="31"/>
      <c r="K174" s="31"/>
      <c r="L174" s="31"/>
    </row>
    <row r="175" spans="1:12" s="29" customFormat="1" ht="21" x14ac:dyDescent="0.25">
      <c r="A175" s="147">
        <v>170</v>
      </c>
      <c r="B175" s="148"/>
      <c r="C175" s="155" t="s">
        <v>358</v>
      </c>
      <c r="D175" s="438" t="s">
        <v>453</v>
      </c>
      <c r="E175" s="159">
        <v>13</v>
      </c>
      <c r="F175" s="149">
        <v>33</v>
      </c>
      <c r="H175" s="31"/>
      <c r="I175" s="31"/>
      <c r="J175" s="31"/>
      <c r="K175" s="31"/>
      <c r="L175" s="31"/>
    </row>
    <row r="176" spans="1:12" s="29" customFormat="1" ht="21" x14ac:dyDescent="0.4">
      <c r="A176" s="147">
        <v>171</v>
      </c>
      <c r="B176" s="148"/>
      <c r="C176" s="160" t="s">
        <v>394</v>
      </c>
      <c r="D176" s="439" t="s">
        <v>99</v>
      </c>
      <c r="E176" s="159">
        <v>12</v>
      </c>
      <c r="F176" s="149">
        <v>34</v>
      </c>
      <c r="H176" s="31"/>
      <c r="I176" s="31"/>
      <c r="J176" s="31"/>
      <c r="K176" s="31"/>
      <c r="L176" s="31"/>
    </row>
    <row r="177" spans="1:12" s="29" customFormat="1" ht="21" x14ac:dyDescent="0.4">
      <c r="A177" s="147">
        <v>172</v>
      </c>
      <c r="B177" s="148"/>
      <c r="C177" s="168" t="s">
        <v>282</v>
      </c>
      <c r="D177" s="438" t="s">
        <v>100</v>
      </c>
      <c r="E177" s="159">
        <v>12</v>
      </c>
      <c r="F177" s="149">
        <v>34</v>
      </c>
      <c r="H177" s="31"/>
      <c r="I177" s="31"/>
      <c r="J177" s="31"/>
      <c r="K177" s="31"/>
      <c r="L177" s="31"/>
    </row>
    <row r="178" spans="1:12" s="29" customFormat="1" ht="21" x14ac:dyDescent="0.25">
      <c r="A178" s="147">
        <v>173</v>
      </c>
      <c r="B178" s="148"/>
      <c r="C178" s="158" t="s">
        <v>307</v>
      </c>
      <c r="D178" s="158" t="s">
        <v>118</v>
      </c>
      <c r="E178" s="159">
        <v>12</v>
      </c>
      <c r="F178" s="149">
        <v>34</v>
      </c>
      <c r="H178" s="31"/>
      <c r="I178" s="31"/>
      <c r="J178" s="31"/>
      <c r="K178" s="31"/>
      <c r="L178" s="31"/>
    </row>
    <row r="179" spans="1:12" s="29" customFormat="1" ht="21" x14ac:dyDescent="0.25">
      <c r="A179" s="147">
        <v>174</v>
      </c>
      <c r="B179" s="148"/>
      <c r="C179" s="155" t="s">
        <v>314</v>
      </c>
      <c r="D179" s="438" t="s">
        <v>87</v>
      </c>
      <c r="E179" s="159">
        <v>12</v>
      </c>
      <c r="F179" s="149">
        <v>34</v>
      </c>
      <c r="H179" s="31"/>
      <c r="I179" s="31"/>
      <c r="J179" s="31"/>
      <c r="K179" s="31"/>
      <c r="L179" s="31"/>
    </row>
    <row r="180" spans="1:12" s="29" customFormat="1" ht="21" x14ac:dyDescent="0.25">
      <c r="A180" s="147">
        <v>175</v>
      </c>
      <c r="B180" s="148"/>
      <c r="C180" s="186" t="s">
        <v>174</v>
      </c>
      <c r="D180" s="438" t="s">
        <v>94</v>
      </c>
      <c r="E180" s="187">
        <v>12</v>
      </c>
      <c r="F180" s="149">
        <v>34</v>
      </c>
      <c r="H180" s="31"/>
      <c r="I180" s="31"/>
      <c r="J180" s="31"/>
      <c r="K180" s="31"/>
      <c r="L180" s="31"/>
    </row>
    <row r="181" spans="1:12" s="29" customFormat="1" ht="21" x14ac:dyDescent="0.25">
      <c r="A181" s="147">
        <v>176</v>
      </c>
      <c r="B181" s="148"/>
      <c r="C181" s="155" t="s">
        <v>246</v>
      </c>
      <c r="D181" s="184" t="s">
        <v>106</v>
      </c>
      <c r="E181" s="156">
        <v>11</v>
      </c>
      <c r="F181" s="149">
        <v>35</v>
      </c>
      <c r="H181" s="31"/>
      <c r="I181" s="31"/>
      <c r="J181" s="31"/>
      <c r="K181" s="31"/>
      <c r="L181" s="31"/>
    </row>
    <row r="182" spans="1:12" s="29" customFormat="1" ht="21" x14ac:dyDescent="0.25">
      <c r="A182" s="147">
        <v>177</v>
      </c>
      <c r="B182" s="148"/>
      <c r="C182" s="175" t="s">
        <v>437</v>
      </c>
      <c r="D182" s="158" t="s">
        <v>431</v>
      </c>
      <c r="E182" s="188">
        <v>11</v>
      </c>
      <c r="F182" s="149">
        <v>35</v>
      </c>
      <c r="H182" s="31"/>
      <c r="I182" s="31"/>
      <c r="J182" s="31"/>
      <c r="K182" s="31"/>
      <c r="L182" s="31"/>
    </row>
    <row r="183" spans="1:12" s="29" customFormat="1" ht="42" x14ac:dyDescent="0.25">
      <c r="A183" s="147">
        <v>178</v>
      </c>
      <c r="B183" s="148"/>
      <c r="C183" s="155" t="s">
        <v>297</v>
      </c>
      <c r="D183" s="158" t="s">
        <v>342</v>
      </c>
      <c r="E183" s="159">
        <v>11</v>
      </c>
      <c r="F183" s="149">
        <v>35</v>
      </c>
      <c r="H183" s="31"/>
      <c r="I183" s="31"/>
      <c r="J183" s="31"/>
      <c r="K183" s="31"/>
      <c r="L183" s="31"/>
    </row>
    <row r="184" spans="1:12" s="29" customFormat="1" ht="21" x14ac:dyDescent="0.25">
      <c r="A184" s="147">
        <v>179</v>
      </c>
      <c r="B184" s="148"/>
      <c r="C184" s="158" t="s">
        <v>413</v>
      </c>
      <c r="D184" s="158" t="s">
        <v>412</v>
      </c>
      <c r="E184" s="159">
        <v>11</v>
      </c>
      <c r="F184" s="149">
        <v>35</v>
      </c>
      <c r="H184" s="31"/>
      <c r="I184" s="31"/>
      <c r="J184" s="31"/>
      <c r="K184" s="31"/>
      <c r="L184" s="31"/>
    </row>
    <row r="185" spans="1:12" s="29" customFormat="1" ht="21" x14ac:dyDescent="0.25">
      <c r="A185" s="147">
        <v>180</v>
      </c>
      <c r="B185" s="148"/>
      <c r="C185" s="167" t="s">
        <v>229</v>
      </c>
      <c r="D185" s="438" t="s">
        <v>105</v>
      </c>
      <c r="E185" s="159">
        <v>10</v>
      </c>
      <c r="F185" s="149">
        <v>36</v>
      </c>
      <c r="H185" s="31"/>
      <c r="I185" s="31"/>
      <c r="J185" s="31"/>
      <c r="K185" s="31"/>
      <c r="L185" s="31"/>
    </row>
    <row r="186" spans="1:12" s="29" customFormat="1" ht="21" x14ac:dyDescent="0.25">
      <c r="A186" s="147">
        <v>181</v>
      </c>
      <c r="B186" s="148"/>
      <c r="C186" s="155" t="s">
        <v>241</v>
      </c>
      <c r="D186" s="158" t="s">
        <v>106</v>
      </c>
      <c r="E186" s="159">
        <v>10</v>
      </c>
      <c r="F186" s="149">
        <v>36</v>
      </c>
      <c r="H186" s="31"/>
      <c r="I186" s="31"/>
      <c r="J186" s="31"/>
      <c r="K186" s="31"/>
      <c r="L186" s="31"/>
    </row>
    <row r="187" spans="1:12" s="29" customFormat="1" ht="21" x14ac:dyDescent="0.4">
      <c r="A187" s="147">
        <v>182</v>
      </c>
      <c r="B187" s="148"/>
      <c r="C187" s="167" t="s">
        <v>446</v>
      </c>
      <c r="D187" s="439" t="s">
        <v>107</v>
      </c>
      <c r="E187" s="159">
        <v>10</v>
      </c>
      <c r="F187" s="149">
        <v>36</v>
      </c>
      <c r="H187" s="31"/>
      <c r="I187" s="31"/>
      <c r="J187" s="31"/>
      <c r="K187" s="31"/>
      <c r="L187" s="31"/>
    </row>
    <row r="188" spans="1:12" s="29" customFormat="1" ht="21" x14ac:dyDescent="0.25">
      <c r="A188" s="147">
        <v>183</v>
      </c>
      <c r="B188" s="148"/>
      <c r="C188" s="186" t="s">
        <v>425</v>
      </c>
      <c r="D188" s="158" t="s">
        <v>422</v>
      </c>
      <c r="E188" s="187">
        <v>10</v>
      </c>
      <c r="F188" s="149">
        <v>36</v>
      </c>
      <c r="H188" s="31"/>
      <c r="I188" s="31"/>
      <c r="J188" s="31"/>
      <c r="K188" s="31"/>
      <c r="L188" s="31"/>
    </row>
    <row r="189" spans="1:12" s="29" customFormat="1" ht="21" x14ac:dyDescent="0.25">
      <c r="A189" s="147">
        <v>184</v>
      </c>
      <c r="B189" s="148"/>
      <c r="C189" s="158" t="s">
        <v>267</v>
      </c>
      <c r="D189" s="184" t="s">
        <v>116</v>
      </c>
      <c r="E189" s="156">
        <v>10</v>
      </c>
      <c r="F189" s="149">
        <v>36</v>
      </c>
      <c r="H189" s="31"/>
      <c r="I189" s="31"/>
      <c r="J189" s="31"/>
      <c r="K189" s="31"/>
      <c r="L189" s="31"/>
    </row>
    <row r="190" spans="1:12" s="29" customFormat="1" ht="21" x14ac:dyDescent="0.25">
      <c r="A190" s="147">
        <v>185</v>
      </c>
      <c r="B190" s="148"/>
      <c r="C190" s="175" t="s">
        <v>344</v>
      </c>
      <c r="D190" s="438" t="s">
        <v>108</v>
      </c>
      <c r="E190" s="176">
        <v>10</v>
      </c>
      <c r="F190" s="149">
        <v>36</v>
      </c>
      <c r="H190" s="31"/>
      <c r="I190" s="31"/>
      <c r="J190" s="31"/>
      <c r="K190" s="31"/>
      <c r="L190" s="31"/>
    </row>
    <row r="191" spans="1:12" s="29" customFormat="1" ht="21" x14ac:dyDescent="0.25">
      <c r="A191" s="147">
        <v>186</v>
      </c>
      <c r="B191" s="148"/>
      <c r="C191" s="158" t="s">
        <v>173</v>
      </c>
      <c r="D191" s="438" t="s">
        <v>94</v>
      </c>
      <c r="E191" s="156">
        <v>10</v>
      </c>
      <c r="F191" s="149">
        <v>36</v>
      </c>
      <c r="H191" s="31"/>
      <c r="I191" s="31"/>
      <c r="J191" s="31"/>
      <c r="K191" s="31"/>
      <c r="L191" s="31"/>
    </row>
    <row r="192" spans="1:12" s="29" customFormat="1" ht="21" x14ac:dyDescent="0.25">
      <c r="A192" s="147">
        <v>187</v>
      </c>
      <c r="B192" s="148"/>
      <c r="C192" s="155" t="s">
        <v>179</v>
      </c>
      <c r="D192" s="438" t="s">
        <v>95</v>
      </c>
      <c r="E192" s="156">
        <v>10</v>
      </c>
      <c r="F192" s="149">
        <v>36</v>
      </c>
      <c r="H192" s="31"/>
      <c r="I192" s="31"/>
      <c r="J192" s="31"/>
      <c r="K192" s="31"/>
      <c r="L192" s="31"/>
    </row>
    <row r="193" spans="1:12" s="29" customFormat="1" ht="21" x14ac:dyDescent="0.25">
      <c r="A193" s="147">
        <v>188</v>
      </c>
      <c r="B193" s="148"/>
      <c r="C193" s="158" t="s">
        <v>367</v>
      </c>
      <c r="D193" s="438" t="s">
        <v>332</v>
      </c>
      <c r="E193" s="156">
        <v>10</v>
      </c>
      <c r="F193" s="149">
        <v>36</v>
      </c>
      <c r="H193" s="31"/>
      <c r="I193" s="31"/>
      <c r="J193" s="31"/>
      <c r="K193" s="31"/>
      <c r="L193" s="31"/>
    </row>
    <row r="194" spans="1:12" s="29" customFormat="1" ht="21" x14ac:dyDescent="0.25">
      <c r="A194" s="147">
        <v>189</v>
      </c>
      <c r="B194" s="148"/>
      <c r="C194" s="186" t="s">
        <v>253</v>
      </c>
      <c r="D194" s="438" t="s">
        <v>332</v>
      </c>
      <c r="E194" s="185">
        <v>10</v>
      </c>
      <c r="F194" s="149">
        <v>36</v>
      </c>
      <c r="H194" s="31"/>
      <c r="I194" s="31"/>
      <c r="J194" s="31"/>
      <c r="K194" s="31"/>
      <c r="L194" s="31"/>
    </row>
    <row r="195" spans="1:12" s="29" customFormat="1" ht="21" x14ac:dyDescent="0.25">
      <c r="A195" s="147">
        <v>190</v>
      </c>
      <c r="B195" s="148"/>
      <c r="C195" s="155" t="s">
        <v>335</v>
      </c>
      <c r="D195" s="443" t="s">
        <v>97</v>
      </c>
      <c r="E195" s="156">
        <v>10</v>
      </c>
      <c r="F195" s="149">
        <v>36</v>
      </c>
      <c r="H195" s="31"/>
      <c r="I195" s="31"/>
      <c r="J195" s="31"/>
      <c r="K195" s="31"/>
      <c r="L195" s="31"/>
    </row>
    <row r="196" spans="1:12" s="29" customFormat="1" ht="21" x14ac:dyDescent="0.25">
      <c r="A196" s="147">
        <v>191</v>
      </c>
      <c r="B196" s="148"/>
      <c r="C196" s="195" t="s">
        <v>368</v>
      </c>
      <c r="D196" s="438" t="s">
        <v>101</v>
      </c>
      <c r="E196" s="176">
        <v>9</v>
      </c>
      <c r="F196" s="149">
        <v>37</v>
      </c>
      <c r="H196" s="31"/>
      <c r="I196" s="31"/>
      <c r="J196" s="31"/>
      <c r="K196" s="31"/>
      <c r="L196" s="31"/>
    </row>
    <row r="197" spans="1:12" s="29" customFormat="1" ht="42" x14ac:dyDescent="0.25">
      <c r="A197" s="147">
        <v>192</v>
      </c>
      <c r="B197" s="148"/>
      <c r="C197" s="172" t="s">
        <v>298</v>
      </c>
      <c r="D197" s="158" t="s">
        <v>342</v>
      </c>
      <c r="E197" s="156">
        <v>9</v>
      </c>
      <c r="F197" s="149">
        <v>37</v>
      </c>
      <c r="H197" s="31"/>
      <c r="I197" s="31"/>
      <c r="J197" s="31"/>
      <c r="K197" s="31"/>
      <c r="L197" s="31"/>
    </row>
    <row r="198" spans="1:12" s="29" customFormat="1" ht="21" x14ac:dyDescent="0.25">
      <c r="A198" s="147">
        <v>193</v>
      </c>
      <c r="B198" s="153"/>
      <c r="C198" s="155" t="s">
        <v>319</v>
      </c>
      <c r="D198" s="438" t="s">
        <v>87</v>
      </c>
      <c r="E198" s="156">
        <v>9</v>
      </c>
      <c r="F198" s="149">
        <v>37</v>
      </c>
      <c r="H198" s="31"/>
      <c r="I198" s="31"/>
      <c r="J198" s="31"/>
      <c r="K198" s="31"/>
      <c r="L198" s="31"/>
    </row>
    <row r="199" spans="1:12" s="29" customFormat="1" ht="21" x14ac:dyDescent="0.25">
      <c r="A199" s="147">
        <v>194</v>
      </c>
      <c r="B199" s="148"/>
      <c r="C199" s="158" t="s">
        <v>174</v>
      </c>
      <c r="D199" s="438" t="s">
        <v>96</v>
      </c>
      <c r="E199" s="156">
        <v>9</v>
      </c>
      <c r="F199" s="149">
        <v>37</v>
      </c>
      <c r="H199" s="31"/>
      <c r="I199" s="31"/>
      <c r="J199" s="31"/>
      <c r="K199" s="31"/>
      <c r="L199" s="31"/>
    </row>
    <row r="200" spans="1:12" s="29" customFormat="1" ht="21" x14ac:dyDescent="0.4">
      <c r="A200" s="147">
        <v>195</v>
      </c>
      <c r="B200" s="148"/>
      <c r="C200" s="160" t="s">
        <v>325</v>
      </c>
      <c r="D200" s="210" t="s">
        <v>115</v>
      </c>
      <c r="E200" s="156">
        <v>8</v>
      </c>
      <c r="F200" s="149">
        <v>38</v>
      </c>
      <c r="H200" s="31"/>
      <c r="I200" s="31"/>
      <c r="J200" s="31"/>
      <c r="K200" s="31"/>
      <c r="L200" s="31"/>
    </row>
    <row r="201" spans="1:12" s="29" customFormat="1" ht="21" x14ac:dyDescent="0.4">
      <c r="A201" s="147">
        <v>196</v>
      </c>
      <c r="B201" s="148"/>
      <c r="C201" s="190" t="s">
        <v>373</v>
      </c>
      <c r="D201" s="439" t="s">
        <v>104</v>
      </c>
      <c r="E201" s="176">
        <v>8</v>
      </c>
      <c r="F201" s="149">
        <v>38</v>
      </c>
      <c r="H201" s="31"/>
      <c r="I201" s="31"/>
      <c r="J201" s="31"/>
      <c r="K201" s="31"/>
      <c r="L201" s="31"/>
    </row>
    <row r="202" spans="1:12" s="29" customFormat="1" ht="21" x14ac:dyDescent="0.25">
      <c r="A202" s="147">
        <v>197</v>
      </c>
      <c r="B202" s="148"/>
      <c r="C202" s="158" t="s">
        <v>435</v>
      </c>
      <c r="D202" s="158" t="s">
        <v>431</v>
      </c>
      <c r="E202" s="156">
        <v>8</v>
      </c>
      <c r="F202" s="149">
        <v>38</v>
      </c>
      <c r="H202" s="31"/>
      <c r="I202" s="31"/>
      <c r="J202" s="31"/>
      <c r="K202" s="31"/>
      <c r="L202" s="31"/>
    </row>
    <row r="203" spans="1:12" s="29" customFormat="1" ht="21" x14ac:dyDescent="0.25">
      <c r="A203" s="147">
        <v>198</v>
      </c>
      <c r="B203" s="148"/>
      <c r="C203" s="158" t="s">
        <v>256</v>
      </c>
      <c r="D203" s="158" t="s">
        <v>160</v>
      </c>
      <c r="E203" s="156">
        <v>8</v>
      </c>
      <c r="F203" s="149">
        <v>38</v>
      </c>
      <c r="H203" s="31"/>
      <c r="I203" s="31"/>
      <c r="J203" s="31"/>
      <c r="K203" s="31"/>
      <c r="L203" s="31"/>
    </row>
    <row r="204" spans="1:12" s="29" customFormat="1" ht="21" x14ac:dyDescent="0.25">
      <c r="A204" s="147">
        <v>199</v>
      </c>
      <c r="B204" s="148"/>
      <c r="C204" s="158" t="s">
        <v>264</v>
      </c>
      <c r="D204" s="158" t="s">
        <v>116</v>
      </c>
      <c r="E204" s="156">
        <v>8</v>
      </c>
      <c r="F204" s="149">
        <v>38</v>
      </c>
      <c r="H204" s="31"/>
      <c r="I204" s="31"/>
      <c r="J204" s="31"/>
      <c r="K204" s="31"/>
      <c r="L204" s="31"/>
    </row>
    <row r="205" spans="1:12" s="29" customFormat="1" ht="21" x14ac:dyDescent="0.25">
      <c r="A205" s="147">
        <v>200</v>
      </c>
      <c r="B205" s="148"/>
      <c r="C205" s="158" t="s">
        <v>346</v>
      </c>
      <c r="D205" s="438" t="s">
        <v>108</v>
      </c>
      <c r="E205" s="156">
        <v>8</v>
      </c>
      <c r="F205" s="149">
        <v>38</v>
      </c>
      <c r="H205" s="31"/>
      <c r="I205" s="31"/>
      <c r="J205" s="31"/>
      <c r="K205" s="31"/>
      <c r="L205" s="31"/>
    </row>
    <row r="206" spans="1:12" s="29" customFormat="1" ht="21" x14ac:dyDescent="0.25">
      <c r="A206" s="147">
        <v>201</v>
      </c>
      <c r="B206" s="148"/>
      <c r="C206" s="158" t="s">
        <v>418</v>
      </c>
      <c r="D206" s="158" t="s">
        <v>412</v>
      </c>
      <c r="E206" s="156">
        <v>8</v>
      </c>
      <c r="F206" s="149">
        <v>38</v>
      </c>
      <c r="H206" s="31"/>
      <c r="I206" s="31"/>
      <c r="J206" s="31"/>
      <c r="K206" s="31"/>
      <c r="L206" s="31"/>
    </row>
    <row r="207" spans="1:12" s="29" customFormat="1" ht="21" x14ac:dyDescent="0.25">
      <c r="A207" s="147">
        <v>202</v>
      </c>
      <c r="B207" s="148"/>
      <c r="C207" s="155" t="s">
        <v>178</v>
      </c>
      <c r="D207" s="438" t="s">
        <v>95</v>
      </c>
      <c r="E207" s="156">
        <v>8</v>
      </c>
      <c r="F207" s="149">
        <v>38</v>
      </c>
      <c r="H207" s="31"/>
      <c r="I207" s="31"/>
      <c r="J207" s="31"/>
      <c r="K207" s="31"/>
      <c r="L207" s="31"/>
    </row>
    <row r="208" spans="1:12" s="29" customFormat="1" ht="21" x14ac:dyDescent="0.25">
      <c r="A208" s="147">
        <v>203</v>
      </c>
      <c r="B208" s="148"/>
      <c r="C208" s="186" t="s">
        <v>366</v>
      </c>
      <c r="D208" s="210" t="s">
        <v>332</v>
      </c>
      <c r="E208" s="156">
        <v>8</v>
      </c>
      <c r="F208" s="149">
        <v>38</v>
      </c>
      <c r="H208" s="31"/>
      <c r="I208" s="31"/>
      <c r="J208" s="31"/>
      <c r="K208" s="31"/>
      <c r="L208" s="31"/>
    </row>
    <row r="209" spans="1:12" s="29" customFormat="1" ht="21" x14ac:dyDescent="0.25">
      <c r="A209" s="147">
        <v>204</v>
      </c>
      <c r="B209" s="148"/>
      <c r="C209" s="196" t="s">
        <v>357</v>
      </c>
      <c r="D209" s="438" t="s">
        <v>453</v>
      </c>
      <c r="E209" s="176">
        <v>8</v>
      </c>
      <c r="F209" s="149">
        <v>38</v>
      </c>
      <c r="H209" s="31"/>
      <c r="I209" s="31"/>
      <c r="J209" s="31"/>
      <c r="K209" s="31"/>
      <c r="L209" s="31"/>
    </row>
    <row r="210" spans="1:12" s="29" customFormat="1" ht="21" x14ac:dyDescent="0.25">
      <c r="A210" s="147">
        <v>205</v>
      </c>
      <c r="B210" s="148"/>
      <c r="C210" s="161" t="s">
        <v>198</v>
      </c>
      <c r="D210" s="438" t="s">
        <v>101</v>
      </c>
      <c r="E210" s="156">
        <v>7</v>
      </c>
      <c r="F210" s="149">
        <v>39</v>
      </c>
      <c r="H210" s="31"/>
      <c r="I210" s="31"/>
      <c r="J210" s="31"/>
      <c r="K210" s="31"/>
      <c r="L210" s="31"/>
    </row>
    <row r="211" spans="1:12" s="29" customFormat="1" ht="21" x14ac:dyDescent="0.25">
      <c r="A211" s="147">
        <v>206</v>
      </c>
      <c r="B211" s="148"/>
      <c r="C211" s="162" t="s">
        <v>238</v>
      </c>
      <c r="D211" s="442" t="s">
        <v>240</v>
      </c>
      <c r="E211" s="156">
        <v>7</v>
      </c>
      <c r="F211" s="149">
        <v>39</v>
      </c>
      <c r="H211" s="31"/>
      <c r="I211" s="31"/>
      <c r="J211" s="31"/>
      <c r="K211" s="31"/>
      <c r="L211" s="31"/>
    </row>
    <row r="212" spans="1:12" s="29" customFormat="1" ht="21" x14ac:dyDescent="0.25">
      <c r="A212" s="147">
        <v>207</v>
      </c>
      <c r="B212" s="148"/>
      <c r="C212" s="201" t="s">
        <v>428</v>
      </c>
      <c r="D212" s="158" t="s">
        <v>422</v>
      </c>
      <c r="E212" s="156">
        <v>7</v>
      </c>
      <c r="F212" s="149">
        <v>39</v>
      </c>
      <c r="H212" s="31"/>
      <c r="I212" s="31"/>
      <c r="J212" s="31"/>
      <c r="K212" s="31"/>
      <c r="L212" s="31"/>
    </row>
    <row r="213" spans="1:12" s="29" customFormat="1" ht="21" x14ac:dyDescent="0.25">
      <c r="A213" s="147">
        <v>208</v>
      </c>
      <c r="B213" s="148"/>
      <c r="C213" s="161" t="s">
        <v>340</v>
      </c>
      <c r="D213" s="438" t="s">
        <v>97</v>
      </c>
      <c r="E213" s="156">
        <v>7</v>
      </c>
      <c r="F213" s="149">
        <v>39</v>
      </c>
      <c r="H213" s="31"/>
      <c r="I213" s="31"/>
      <c r="J213" s="31"/>
      <c r="K213" s="31"/>
      <c r="L213" s="31"/>
    </row>
    <row r="214" spans="1:12" s="29" customFormat="1" ht="21" x14ac:dyDescent="0.4">
      <c r="A214" s="147">
        <v>209</v>
      </c>
      <c r="B214" s="148"/>
      <c r="C214" s="203" t="s">
        <v>281</v>
      </c>
      <c r="D214" s="438" t="s">
        <v>100</v>
      </c>
      <c r="E214" s="156">
        <v>6</v>
      </c>
      <c r="F214" s="149">
        <v>40</v>
      </c>
      <c r="H214" s="31"/>
      <c r="I214" s="31"/>
      <c r="J214" s="31"/>
      <c r="K214" s="31"/>
      <c r="L214" s="31"/>
    </row>
    <row r="215" spans="1:12" s="29" customFormat="1" ht="21" x14ac:dyDescent="0.4">
      <c r="A215" s="147">
        <v>210</v>
      </c>
      <c r="B215" s="148" t="s">
        <v>41</v>
      </c>
      <c r="C215" s="206" t="s">
        <v>286</v>
      </c>
      <c r="D215" s="438" t="s">
        <v>100</v>
      </c>
      <c r="E215" s="156">
        <v>6</v>
      </c>
      <c r="F215" s="149">
        <v>40</v>
      </c>
      <c r="H215" s="31"/>
      <c r="I215" s="31"/>
      <c r="J215" s="31"/>
      <c r="K215" s="31"/>
      <c r="L215" s="31"/>
    </row>
    <row r="216" spans="1:12" s="29" customFormat="1" ht="21" x14ac:dyDescent="0.4">
      <c r="A216" s="147">
        <v>211</v>
      </c>
      <c r="B216" s="148"/>
      <c r="C216" s="199" t="s">
        <v>327</v>
      </c>
      <c r="D216" s="210" t="s">
        <v>115</v>
      </c>
      <c r="E216" s="185">
        <v>6</v>
      </c>
      <c r="F216" s="149">
        <v>40</v>
      </c>
      <c r="H216" s="31"/>
      <c r="I216" s="31"/>
      <c r="J216" s="31"/>
      <c r="K216" s="31"/>
      <c r="L216" s="31"/>
    </row>
    <row r="217" spans="1:12" s="29" customFormat="1" ht="21" x14ac:dyDescent="0.25">
      <c r="A217" s="147">
        <v>212</v>
      </c>
      <c r="B217" s="148"/>
      <c r="C217" s="196" t="s">
        <v>248</v>
      </c>
      <c r="D217" s="158" t="s">
        <v>106</v>
      </c>
      <c r="E217" s="176">
        <v>6</v>
      </c>
      <c r="F217" s="149">
        <v>40</v>
      </c>
      <c r="H217" s="31"/>
      <c r="I217" s="31"/>
      <c r="J217" s="31"/>
      <c r="K217" s="31"/>
      <c r="L217" s="31"/>
    </row>
    <row r="218" spans="1:12" s="29" customFormat="1" ht="21" x14ac:dyDescent="0.4">
      <c r="A218" s="147">
        <v>213</v>
      </c>
      <c r="B218" s="148"/>
      <c r="C218" s="161" t="s">
        <v>403</v>
      </c>
      <c r="D218" s="439" t="s">
        <v>107</v>
      </c>
      <c r="E218" s="156">
        <v>6</v>
      </c>
      <c r="F218" s="149">
        <v>40</v>
      </c>
      <c r="H218" s="31"/>
      <c r="I218" s="31"/>
      <c r="J218" s="31"/>
      <c r="K218" s="31"/>
      <c r="L218" s="31"/>
    </row>
    <row r="219" spans="1:12" s="29" customFormat="1" ht="21" x14ac:dyDescent="0.25">
      <c r="A219" s="147">
        <v>214</v>
      </c>
      <c r="B219" s="148"/>
      <c r="C219" s="165" t="s">
        <v>434</v>
      </c>
      <c r="D219" s="158" t="s">
        <v>431</v>
      </c>
      <c r="E219" s="156">
        <v>6</v>
      </c>
      <c r="F219" s="149">
        <v>40</v>
      </c>
      <c r="H219" s="31"/>
      <c r="I219" s="31"/>
      <c r="J219" s="31"/>
      <c r="K219" s="31"/>
      <c r="L219" s="31"/>
    </row>
    <row r="220" spans="1:12" s="29" customFormat="1" ht="21" x14ac:dyDescent="0.25">
      <c r="A220" s="147">
        <v>215</v>
      </c>
      <c r="B220" s="148"/>
      <c r="C220" s="165" t="s">
        <v>257</v>
      </c>
      <c r="D220" s="158" t="s">
        <v>160</v>
      </c>
      <c r="E220" s="156">
        <v>6</v>
      </c>
      <c r="F220" s="149">
        <v>40</v>
      </c>
      <c r="H220" s="31"/>
      <c r="I220" s="31"/>
      <c r="J220" s="31"/>
      <c r="K220" s="31"/>
      <c r="L220" s="31"/>
    </row>
    <row r="221" spans="1:12" s="29" customFormat="1" ht="21" x14ac:dyDescent="0.25">
      <c r="A221" s="147">
        <v>216</v>
      </c>
      <c r="B221" s="148"/>
      <c r="C221" s="165" t="s">
        <v>168</v>
      </c>
      <c r="D221" s="438" t="s">
        <v>96</v>
      </c>
      <c r="E221" s="156">
        <v>6</v>
      </c>
      <c r="F221" s="149">
        <v>40</v>
      </c>
      <c r="H221" s="31"/>
      <c r="I221" s="31"/>
      <c r="J221" s="31"/>
      <c r="K221" s="31"/>
      <c r="L221" s="31"/>
    </row>
    <row r="222" spans="1:12" s="29" customFormat="1" ht="21" x14ac:dyDescent="0.25">
      <c r="A222" s="147">
        <v>217</v>
      </c>
      <c r="B222" s="148"/>
      <c r="C222" s="165" t="s">
        <v>252</v>
      </c>
      <c r="D222" s="438" t="s">
        <v>332</v>
      </c>
      <c r="E222" s="156">
        <v>6</v>
      </c>
      <c r="F222" s="149">
        <v>40</v>
      </c>
      <c r="H222" s="31"/>
      <c r="I222" s="31"/>
      <c r="J222" s="31"/>
      <c r="K222" s="31"/>
      <c r="L222" s="31"/>
    </row>
    <row r="223" spans="1:12" s="29" customFormat="1" ht="21" x14ac:dyDescent="0.25">
      <c r="A223" s="147">
        <v>218</v>
      </c>
      <c r="B223" s="148"/>
      <c r="C223" s="162" t="s">
        <v>353</v>
      </c>
      <c r="D223" s="438" t="s">
        <v>453</v>
      </c>
      <c r="E223" s="156">
        <v>6</v>
      </c>
      <c r="F223" s="149">
        <v>40</v>
      </c>
      <c r="H223" s="31"/>
      <c r="I223" s="31"/>
      <c r="J223" s="31"/>
      <c r="K223" s="31"/>
      <c r="L223" s="31"/>
    </row>
    <row r="224" spans="1:12" s="29" customFormat="1" ht="21" x14ac:dyDescent="0.4">
      <c r="A224" s="147">
        <v>219</v>
      </c>
      <c r="B224" s="148"/>
      <c r="C224" s="208" t="s">
        <v>279</v>
      </c>
      <c r="D224" s="210" t="s">
        <v>100</v>
      </c>
      <c r="E224" s="185">
        <v>5</v>
      </c>
      <c r="F224" s="149">
        <v>41</v>
      </c>
      <c r="H224" s="31"/>
      <c r="I224" s="31"/>
      <c r="J224" s="31"/>
      <c r="K224" s="31"/>
      <c r="L224" s="31"/>
    </row>
    <row r="225" spans="1:12" s="29" customFormat="1" ht="21" x14ac:dyDescent="0.25">
      <c r="A225" s="147">
        <v>220</v>
      </c>
      <c r="B225" s="148"/>
      <c r="C225" s="197" t="s">
        <v>400</v>
      </c>
      <c r="D225" s="438" t="s">
        <v>117</v>
      </c>
      <c r="E225" s="188">
        <v>5</v>
      </c>
      <c r="F225" s="149">
        <v>41</v>
      </c>
      <c r="H225" s="31"/>
      <c r="I225" s="31"/>
      <c r="J225" s="31"/>
      <c r="K225" s="31"/>
      <c r="L225" s="31"/>
    </row>
    <row r="226" spans="1:12" s="29" customFormat="1" ht="21" x14ac:dyDescent="0.25">
      <c r="A226" s="147">
        <v>221</v>
      </c>
      <c r="B226" s="148"/>
      <c r="C226" s="162" t="s">
        <v>237</v>
      </c>
      <c r="D226" s="442" t="s">
        <v>240</v>
      </c>
      <c r="E226" s="159">
        <v>5</v>
      </c>
      <c r="F226" s="149">
        <v>41</v>
      </c>
      <c r="H226" s="31"/>
      <c r="I226" s="31"/>
      <c r="J226" s="31"/>
      <c r="K226" s="31"/>
      <c r="L226" s="31"/>
    </row>
    <row r="227" spans="1:12" s="29" customFormat="1" ht="21" x14ac:dyDescent="0.25">
      <c r="A227" s="147">
        <v>222</v>
      </c>
      <c r="B227" s="148"/>
      <c r="C227" s="165" t="s">
        <v>423</v>
      </c>
      <c r="D227" s="158" t="s">
        <v>422</v>
      </c>
      <c r="E227" s="159">
        <v>5</v>
      </c>
      <c r="F227" s="149">
        <v>41</v>
      </c>
      <c r="H227" s="31"/>
      <c r="I227" s="31"/>
      <c r="J227" s="31"/>
      <c r="K227" s="31"/>
      <c r="L227" s="31"/>
    </row>
    <row r="228" spans="1:12" s="29" customFormat="1" ht="21" x14ac:dyDescent="0.25">
      <c r="A228" s="147">
        <v>223</v>
      </c>
      <c r="B228" s="148"/>
      <c r="C228" s="165" t="s">
        <v>433</v>
      </c>
      <c r="D228" s="158" t="s">
        <v>431</v>
      </c>
      <c r="E228" s="159">
        <v>5</v>
      </c>
      <c r="F228" s="149">
        <v>41</v>
      </c>
      <c r="H228" s="31"/>
      <c r="I228" s="31"/>
      <c r="J228" s="31"/>
      <c r="K228" s="31"/>
      <c r="L228" s="31"/>
    </row>
    <row r="229" spans="1:12" s="29" customFormat="1" ht="21" x14ac:dyDescent="0.4">
      <c r="A229" s="147">
        <v>223</v>
      </c>
      <c r="B229" s="148"/>
      <c r="C229" s="202" t="s">
        <v>364</v>
      </c>
      <c r="D229" s="438" t="s">
        <v>98</v>
      </c>
      <c r="E229" s="159">
        <v>5</v>
      </c>
      <c r="F229" s="149">
        <v>41</v>
      </c>
      <c r="H229" s="31"/>
      <c r="I229" s="31"/>
      <c r="J229" s="31"/>
      <c r="K229" s="31"/>
      <c r="L229" s="31"/>
    </row>
    <row r="230" spans="1:12" s="29" customFormat="1" ht="21" x14ac:dyDescent="0.4">
      <c r="A230" s="147">
        <v>224</v>
      </c>
      <c r="B230" s="148"/>
      <c r="C230" s="202" t="s">
        <v>365</v>
      </c>
      <c r="D230" s="438" t="s">
        <v>98</v>
      </c>
      <c r="E230" s="159">
        <v>5</v>
      </c>
      <c r="F230" s="149">
        <v>41</v>
      </c>
      <c r="H230" s="31"/>
      <c r="I230" s="31"/>
      <c r="J230" s="31"/>
      <c r="K230" s="31"/>
      <c r="L230" s="31"/>
    </row>
    <row r="231" spans="1:12" s="29" customFormat="1" ht="21" x14ac:dyDescent="0.25">
      <c r="A231" s="147">
        <v>225</v>
      </c>
      <c r="B231" s="148"/>
      <c r="C231" s="162" t="s">
        <v>242</v>
      </c>
      <c r="D231" s="158" t="s">
        <v>106</v>
      </c>
      <c r="E231" s="159">
        <v>4</v>
      </c>
      <c r="F231" s="149">
        <v>42</v>
      </c>
      <c r="H231" s="31"/>
      <c r="I231" s="31"/>
      <c r="J231" s="31"/>
      <c r="K231" s="31"/>
      <c r="L231" s="31"/>
    </row>
    <row r="232" spans="1:12" s="29" customFormat="1" ht="21" x14ac:dyDescent="0.25">
      <c r="A232" s="147">
        <v>226</v>
      </c>
      <c r="B232" s="148"/>
      <c r="C232" s="158" t="s">
        <v>424</v>
      </c>
      <c r="D232" s="186" t="s">
        <v>422</v>
      </c>
      <c r="E232" s="156">
        <v>4</v>
      </c>
      <c r="F232" s="149">
        <v>42</v>
      </c>
      <c r="H232" s="31"/>
      <c r="I232" s="31"/>
      <c r="J232" s="31"/>
      <c r="K232" s="31"/>
      <c r="L232" s="31"/>
    </row>
    <row r="233" spans="1:12" s="29" customFormat="1" ht="42" x14ac:dyDescent="0.25">
      <c r="A233" s="147">
        <v>227</v>
      </c>
      <c r="B233" s="148"/>
      <c r="C233" s="196" t="s">
        <v>452</v>
      </c>
      <c r="D233" s="158" t="s">
        <v>342</v>
      </c>
      <c r="E233" s="176">
        <v>4</v>
      </c>
      <c r="F233" s="149">
        <v>42</v>
      </c>
      <c r="H233" s="31"/>
      <c r="I233" s="31"/>
      <c r="J233" s="31"/>
      <c r="K233" s="31"/>
      <c r="L233" s="31"/>
    </row>
    <row r="234" spans="1:12" s="29" customFormat="1" ht="21" x14ac:dyDescent="0.25">
      <c r="A234" s="147">
        <v>228</v>
      </c>
      <c r="B234" s="148"/>
      <c r="C234" s="165" t="s">
        <v>263</v>
      </c>
      <c r="D234" s="158" t="s">
        <v>116</v>
      </c>
      <c r="E234" s="156">
        <v>4</v>
      </c>
      <c r="F234" s="149">
        <v>42</v>
      </c>
      <c r="H234" s="31"/>
      <c r="I234" s="31"/>
      <c r="J234" s="31"/>
      <c r="K234" s="31"/>
      <c r="L234" s="31"/>
    </row>
    <row r="235" spans="1:12" s="29" customFormat="1" ht="21" x14ac:dyDescent="0.25">
      <c r="A235" s="147">
        <v>229</v>
      </c>
      <c r="B235" s="153"/>
      <c r="C235" s="165" t="s">
        <v>350</v>
      </c>
      <c r="D235" s="438" t="s">
        <v>108</v>
      </c>
      <c r="E235" s="156">
        <v>4</v>
      </c>
      <c r="F235" s="149">
        <v>42</v>
      </c>
      <c r="H235" s="31"/>
      <c r="I235" s="31"/>
      <c r="J235" s="31"/>
      <c r="K235" s="31"/>
      <c r="L235" s="31"/>
    </row>
    <row r="236" spans="1:12" s="29" customFormat="1" ht="21" x14ac:dyDescent="0.25">
      <c r="A236" s="147">
        <v>230</v>
      </c>
      <c r="B236" s="148"/>
      <c r="C236" s="165" t="s">
        <v>419</v>
      </c>
      <c r="D236" s="158" t="s">
        <v>412</v>
      </c>
      <c r="E236" s="156">
        <v>4</v>
      </c>
      <c r="F236" s="149">
        <v>42</v>
      </c>
      <c r="H236" s="31"/>
      <c r="I236" s="31"/>
      <c r="J236" s="31"/>
      <c r="K236" s="31"/>
      <c r="L236" s="31"/>
    </row>
    <row r="237" spans="1:12" s="29" customFormat="1" ht="21" x14ac:dyDescent="0.25">
      <c r="A237" s="147">
        <v>231</v>
      </c>
      <c r="B237" s="148" t="s">
        <v>41</v>
      </c>
      <c r="C237" s="165" t="s">
        <v>254</v>
      </c>
      <c r="D237" s="438" t="s">
        <v>332</v>
      </c>
      <c r="E237" s="156">
        <v>4</v>
      </c>
      <c r="F237" s="149">
        <v>42</v>
      </c>
      <c r="H237" s="31"/>
      <c r="I237" s="31"/>
      <c r="J237" s="31"/>
      <c r="K237" s="31"/>
      <c r="L237" s="31"/>
    </row>
    <row r="238" spans="1:12" s="29" customFormat="1" ht="21" x14ac:dyDescent="0.25">
      <c r="A238" s="147">
        <v>232</v>
      </c>
      <c r="B238" s="148"/>
      <c r="C238" s="162" t="s">
        <v>352</v>
      </c>
      <c r="D238" s="438" t="s">
        <v>453</v>
      </c>
      <c r="E238" s="156">
        <v>4</v>
      </c>
      <c r="F238" s="149">
        <v>42</v>
      </c>
      <c r="H238" s="31"/>
      <c r="I238" s="31"/>
      <c r="J238" s="31"/>
      <c r="K238" s="31"/>
      <c r="L238" s="31"/>
    </row>
    <row r="239" spans="1:12" s="29" customFormat="1" ht="21" x14ac:dyDescent="0.4">
      <c r="A239" s="147">
        <v>233</v>
      </c>
      <c r="B239" s="148"/>
      <c r="C239" s="207" t="s">
        <v>390</v>
      </c>
      <c r="D239" s="439" t="s">
        <v>114</v>
      </c>
      <c r="E239" s="156">
        <v>3</v>
      </c>
      <c r="F239" s="149">
        <v>43</v>
      </c>
      <c r="H239" s="31"/>
      <c r="I239" s="31"/>
      <c r="J239" s="31"/>
      <c r="K239" s="31"/>
      <c r="L239" s="31"/>
    </row>
    <row r="240" spans="1:12" s="29" customFormat="1" ht="21" x14ac:dyDescent="0.4">
      <c r="A240" s="147">
        <v>234</v>
      </c>
      <c r="B240" s="148"/>
      <c r="C240" s="198" t="s">
        <v>408</v>
      </c>
      <c r="D240" s="444" t="s">
        <v>107</v>
      </c>
      <c r="E240" s="185">
        <v>3</v>
      </c>
      <c r="F240" s="149">
        <v>43</v>
      </c>
      <c r="H240" s="31"/>
      <c r="I240" s="31"/>
      <c r="J240" s="31"/>
      <c r="K240" s="31"/>
      <c r="L240" s="31"/>
    </row>
    <row r="241" spans="1:12" s="29" customFormat="1" ht="21" x14ac:dyDescent="0.25">
      <c r="A241" s="147">
        <v>235</v>
      </c>
      <c r="B241" s="148"/>
      <c r="C241" s="175" t="s">
        <v>429</v>
      </c>
      <c r="D241" s="158" t="s">
        <v>422</v>
      </c>
      <c r="E241" s="176">
        <v>3</v>
      </c>
      <c r="F241" s="149">
        <v>43</v>
      </c>
      <c r="H241" s="31"/>
      <c r="I241" s="31"/>
      <c r="J241" s="31"/>
      <c r="K241" s="31"/>
      <c r="L241" s="31"/>
    </row>
    <row r="242" spans="1:12" s="29" customFormat="1" ht="21" x14ac:dyDescent="0.25">
      <c r="A242" s="147">
        <v>236</v>
      </c>
      <c r="B242" s="148"/>
      <c r="C242" s="155" t="s">
        <v>316</v>
      </c>
      <c r="D242" s="438" t="s">
        <v>87</v>
      </c>
      <c r="E242" s="156">
        <v>3</v>
      </c>
      <c r="F242" s="149">
        <v>43</v>
      </c>
      <c r="H242" s="31"/>
      <c r="I242" s="31"/>
      <c r="J242" s="31"/>
      <c r="K242" s="31"/>
      <c r="L242" s="31"/>
    </row>
    <row r="243" spans="1:12" s="29" customFormat="1" ht="21" x14ac:dyDescent="0.25">
      <c r="A243" s="147">
        <v>237</v>
      </c>
      <c r="B243" s="148"/>
      <c r="C243" s="155" t="s">
        <v>454</v>
      </c>
      <c r="D243" s="438" t="s">
        <v>97</v>
      </c>
      <c r="E243" s="156">
        <v>3</v>
      </c>
      <c r="F243" s="149">
        <v>43</v>
      </c>
      <c r="H243" s="31"/>
      <c r="I243" s="31"/>
      <c r="J243" s="31"/>
      <c r="K243" s="31"/>
      <c r="L243" s="31"/>
    </row>
    <row r="244" spans="1:12" s="29" customFormat="1" ht="21" x14ac:dyDescent="0.25">
      <c r="A244" s="147">
        <v>238</v>
      </c>
      <c r="B244" s="148"/>
      <c r="C244" s="155" t="s">
        <v>351</v>
      </c>
      <c r="D244" s="438" t="s">
        <v>453</v>
      </c>
      <c r="E244" s="156">
        <v>3</v>
      </c>
      <c r="F244" s="149">
        <v>43</v>
      </c>
      <c r="H244" s="31"/>
      <c r="I244" s="31"/>
      <c r="J244" s="31"/>
      <c r="K244" s="31"/>
      <c r="L244" s="31"/>
    </row>
    <row r="245" spans="1:12" s="29" customFormat="1" ht="21" x14ac:dyDescent="0.4">
      <c r="A245" s="147">
        <v>239</v>
      </c>
      <c r="B245" s="148"/>
      <c r="C245" s="160" t="s">
        <v>324</v>
      </c>
      <c r="D245" s="438" t="s">
        <v>115</v>
      </c>
      <c r="E245" s="156">
        <v>2</v>
      </c>
      <c r="F245" s="149">
        <v>44</v>
      </c>
      <c r="H245" s="31"/>
      <c r="I245" s="31"/>
      <c r="J245" s="31"/>
      <c r="K245" s="31"/>
      <c r="L245" s="31"/>
    </row>
    <row r="246" spans="1:12" s="29" customFormat="1" ht="21" x14ac:dyDescent="0.25">
      <c r="A246" s="147">
        <v>240</v>
      </c>
      <c r="B246" s="148"/>
      <c r="C246" s="155" t="s">
        <v>244</v>
      </c>
      <c r="D246" s="158" t="s">
        <v>106</v>
      </c>
      <c r="E246" s="156">
        <v>2</v>
      </c>
      <c r="F246" s="149">
        <v>44</v>
      </c>
      <c r="H246" s="31"/>
      <c r="I246" s="31"/>
      <c r="J246" s="31"/>
      <c r="K246" s="31"/>
      <c r="L246" s="31"/>
    </row>
    <row r="247" spans="1:12" s="29" customFormat="1" ht="21" x14ac:dyDescent="0.25">
      <c r="A247" s="147">
        <v>241</v>
      </c>
      <c r="B247" s="148"/>
      <c r="C247" s="158" t="s">
        <v>249</v>
      </c>
      <c r="D247" s="438" t="s">
        <v>332</v>
      </c>
      <c r="E247" s="156">
        <v>2</v>
      </c>
      <c r="F247" s="149">
        <v>44</v>
      </c>
      <c r="H247" s="31"/>
      <c r="I247" s="31"/>
      <c r="J247" s="31"/>
      <c r="K247" s="31"/>
      <c r="L247" s="31"/>
    </row>
    <row r="248" spans="1:12" s="29" customFormat="1" ht="21" x14ac:dyDescent="0.25">
      <c r="A248" s="147">
        <v>242</v>
      </c>
      <c r="B248" s="148"/>
      <c r="C248" s="186" t="s">
        <v>426</v>
      </c>
      <c r="D248" s="186" t="s">
        <v>422</v>
      </c>
      <c r="E248" s="156">
        <v>1</v>
      </c>
      <c r="F248" s="149">
        <v>45</v>
      </c>
      <c r="H248" s="31"/>
      <c r="I248" s="31"/>
      <c r="J248" s="31"/>
      <c r="K248" s="31"/>
      <c r="L248" s="31"/>
    </row>
    <row r="249" spans="1:12" s="29" customFormat="1" ht="21" x14ac:dyDescent="0.25">
      <c r="A249" s="147">
        <v>243</v>
      </c>
      <c r="B249" s="148"/>
      <c r="C249" s="175" t="s">
        <v>188</v>
      </c>
      <c r="D249" s="158" t="s">
        <v>88</v>
      </c>
      <c r="E249" s="176">
        <v>1</v>
      </c>
      <c r="F249" s="149">
        <v>45</v>
      </c>
      <c r="H249" s="31"/>
      <c r="I249" s="31"/>
      <c r="J249" s="31"/>
      <c r="K249" s="31"/>
      <c r="L249" s="31"/>
    </row>
    <row r="250" spans="1:12" s="29" customFormat="1" ht="21" x14ac:dyDescent="0.4">
      <c r="A250" s="147">
        <v>244</v>
      </c>
      <c r="B250" s="148"/>
      <c r="C250" s="160" t="s">
        <v>323</v>
      </c>
      <c r="D250" s="438" t="s">
        <v>115</v>
      </c>
      <c r="E250" s="156">
        <v>0</v>
      </c>
      <c r="F250" s="149">
        <v>46</v>
      </c>
      <c r="H250" s="31"/>
      <c r="I250" s="31"/>
      <c r="J250" s="31"/>
      <c r="K250" s="31"/>
      <c r="L250" s="31"/>
    </row>
    <row r="251" spans="1:12" s="29" customFormat="1" ht="21" x14ac:dyDescent="0.4">
      <c r="A251" s="147">
        <v>245</v>
      </c>
      <c r="B251" s="148"/>
      <c r="C251" s="160" t="s">
        <v>328</v>
      </c>
      <c r="D251" s="438" t="s">
        <v>115</v>
      </c>
      <c r="E251" s="156">
        <v>0</v>
      </c>
      <c r="F251" s="149">
        <v>46</v>
      </c>
      <c r="H251" s="31"/>
      <c r="I251" s="31"/>
      <c r="J251" s="31"/>
      <c r="K251" s="31"/>
      <c r="L251" s="31"/>
    </row>
    <row r="252" spans="1:12" s="29" customFormat="1" ht="21" x14ac:dyDescent="0.4">
      <c r="A252" s="147">
        <v>246</v>
      </c>
      <c r="B252" s="148"/>
      <c r="C252" s="160" t="s">
        <v>329</v>
      </c>
      <c r="D252" s="438" t="s">
        <v>115</v>
      </c>
      <c r="E252" s="156">
        <v>0</v>
      </c>
      <c r="F252" s="149">
        <v>46</v>
      </c>
      <c r="H252" s="31"/>
      <c r="I252" s="31"/>
      <c r="J252" s="31"/>
      <c r="K252" s="31"/>
      <c r="L252" s="31"/>
    </row>
    <row r="253" spans="1:12" s="29" customFormat="1" ht="21" x14ac:dyDescent="0.4">
      <c r="A253" s="147">
        <v>247</v>
      </c>
      <c r="B253" s="148"/>
      <c r="C253" s="155" t="s">
        <v>371</v>
      </c>
      <c r="D253" s="439" t="s">
        <v>104</v>
      </c>
      <c r="E253" s="156">
        <v>0</v>
      </c>
      <c r="F253" s="149">
        <v>46</v>
      </c>
      <c r="H253" s="31"/>
      <c r="I253" s="31"/>
      <c r="J253" s="31"/>
      <c r="K253" s="31"/>
      <c r="L253" s="31"/>
    </row>
    <row r="254" spans="1:12" s="29" customFormat="1" ht="21" x14ac:dyDescent="0.4">
      <c r="A254" s="147">
        <v>248</v>
      </c>
      <c r="B254" s="148"/>
      <c r="C254" s="174" t="s">
        <v>386</v>
      </c>
      <c r="D254" s="439" t="s">
        <v>114</v>
      </c>
      <c r="E254" s="156">
        <v>0</v>
      </c>
      <c r="F254" s="149">
        <v>46</v>
      </c>
      <c r="H254" s="31"/>
      <c r="I254" s="31"/>
      <c r="J254" s="31"/>
      <c r="K254" s="31"/>
      <c r="L254" s="31"/>
    </row>
    <row r="255" spans="1:12" s="29" customFormat="1" ht="21" x14ac:dyDescent="0.4">
      <c r="A255" s="147">
        <v>249</v>
      </c>
      <c r="B255" s="148"/>
      <c r="C255" s="173" t="s">
        <v>387</v>
      </c>
      <c r="D255" s="439" t="s">
        <v>114</v>
      </c>
      <c r="E255" s="156">
        <v>0</v>
      </c>
      <c r="F255" s="149">
        <v>46</v>
      </c>
      <c r="H255" s="31"/>
      <c r="I255" s="31"/>
      <c r="J255" s="31"/>
      <c r="K255" s="31"/>
      <c r="L255" s="31"/>
    </row>
    <row r="256" spans="1:12" s="29" customFormat="1" ht="21" x14ac:dyDescent="0.4">
      <c r="A256" s="147">
        <v>250</v>
      </c>
      <c r="B256" s="148"/>
      <c r="C256" s="193" t="s">
        <v>388</v>
      </c>
      <c r="D256" s="444" t="s">
        <v>114</v>
      </c>
      <c r="E256" s="185">
        <v>0</v>
      </c>
      <c r="F256" s="149">
        <v>46</v>
      </c>
      <c r="H256" s="31"/>
      <c r="I256" s="31"/>
      <c r="J256" s="31"/>
      <c r="K256" s="31"/>
      <c r="L256" s="31"/>
    </row>
    <row r="257" spans="1:12" s="29" customFormat="1" ht="21" x14ac:dyDescent="0.4">
      <c r="A257" s="147">
        <v>251</v>
      </c>
      <c r="B257" s="148"/>
      <c r="C257" s="200" t="s">
        <v>389</v>
      </c>
      <c r="D257" s="439" t="s">
        <v>114</v>
      </c>
      <c r="E257" s="176">
        <v>0</v>
      </c>
      <c r="F257" s="149">
        <v>46</v>
      </c>
      <c r="H257" s="31"/>
      <c r="I257" s="31"/>
      <c r="J257" s="31"/>
      <c r="K257" s="31"/>
      <c r="L257" s="31"/>
    </row>
    <row r="258" spans="1:12" s="29" customFormat="1" ht="21" x14ac:dyDescent="0.4">
      <c r="A258" s="147">
        <v>252</v>
      </c>
      <c r="B258" s="148"/>
      <c r="C258" s="174" t="s">
        <v>391</v>
      </c>
      <c r="D258" s="439" t="s">
        <v>114</v>
      </c>
      <c r="E258" s="156">
        <v>0</v>
      </c>
      <c r="F258" s="149">
        <v>46</v>
      </c>
      <c r="H258" s="31"/>
      <c r="I258" s="31"/>
      <c r="J258" s="31"/>
      <c r="K258" s="31"/>
      <c r="L258" s="31"/>
    </row>
    <row r="259" spans="1:12" s="29" customFormat="1" ht="21" x14ac:dyDescent="0.4">
      <c r="A259" s="147">
        <v>253</v>
      </c>
      <c r="B259" s="148"/>
      <c r="C259" s="174" t="s">
        <v>392</v>
      </c>
      <c r="D259" s="439" t="s">
        <v>114</v>
      </c>
      <c r="E259" s="156">
        <v>0</v>
      </c>
      <c r="F259" s="149">
        <v>46</v>
      </c>
      <c r="H259" s="31"/>
      <c r="I259" s="31"/>
      <c r="J259" s="31"/>
      <c r="K259" s="31"/>
      <c r="L259" s="31"/>
    </row>
    <row r="260" spans="1:12" s="29" customFormat="1" ht="21" x14ac:dyDescent="0.25">
      <c r="A260" s="147">
        <v>254</v>
      </c>
      <c r="B260" s="148"/>
      <c r="C260" s="155" t="s">
        <v>234</v>
      </c>
      <c r="D260" s="442" t="s">
        <v>240</v>
      </c>
      <c r="E260" s="156">
        <v>0</v>
      </c>
      <c r="F260" s="149">
        <v>46</v>
      </c>
      <c r="H260" s="31"/>
      <c r="I260" s="31"/>
      <c r="J260" s="31"/>
      <c r="K260" s="31"/>
      <c r="L260" s="31"/>
    </row>
    <row r="261" spans="1:12" s="29" customFormat="1" ht="21" x14ac:dyDescent="0.25">
      <c r="A261" s="147">
        <v>255</v>
      </c>
      <c r="B261" s="148"/>
      <c r="C261" s="155" t="s">
        <v>245</v>
      </c>
      <c r="D261" s="158" t="s">
        <v>106</v>
      </c>
      <c r="E261" s="156">
        <v>0</v>
      </c>
      <c r="F261" s="149">
        <v>46</v>
      </c>
      <c r="H261" s="31"/>
      <c r="I261" s="31"/>
      <c r="J261" s="31"/>
      <c r="K261" s="31"/>
      <c r="L261" s="31"/>
    </row>
    <row r="262" spans="1:12" s="29" customFormat="1" ht="21" x14ac:dyDescent="0.4">
      <c r="A262" s="147">
        <v>256</v>
      </c>
      <c r="B262" s="148"/>
      <c r="C262" s="167" t="s">
        <v>404</v>
      </c>
      <c r="D262" s="439" t="s">
        <v>107</v>
      </c>
      <c r="E262" s="156">
        <v>0</v>
      </c>
      <c r="F262" s="149">
        <v>46</v>
      </c>
      <c r="H262" s="31"/>
      <c r="I262" s="31"/>
      <c r="J262" s="31"/>
      <c r="K262" s="31"/>
      <c r="L262" s="31"/>
    </row>
    <row r="263" spans="1:12" s="29" customFormat="1" ht="21" x14ac:dyDescent="0.4">
      <c r="A263" s="147">
        <v>257</v>
      </c>
      <c r="B263" s="148"/>
      <c r="C263" s="191" t="s">
        <v>405</v>
      </c>
      <c r="D263" s="439" t="s">
        <v>107</v>
      </c>
      <c r="E263" s="185">
        <v>0</v>
      </c>
      <c r="F263" s="149">
        <v>46</v>
      </c>
      <c r="H263" s="31"/>
      <c r="I263" s="31"/>
      <c r="J263" s="31"/>
      <c r="K263" s="31"/>
      <c r="L263" s="31"/>
    </row>
    <row r="264" spans="1:12" s="29" customFormat="1" ht="21" x14ac:dyDescent="0.4">
      <c r="A264" s="147">
        <v>258</v>
      </c>
      <c r="B264" s="148"/>
      <c r="C264" s="167" t="s">
        <v>406</v>
      </c>
      <c r="D264" s="439" t="s">
        <v>107</v>
      </c>
      <c r="E264" s="156">
        <v>0</v>
      </c>
      <c r="F264" s="149">
        <v>46</v>
      </c>
      <c r="H264" s="31"/>
      <c r="I264" s="31"/>
      <c r="J264" s="31"/>
      <c r="K264" s="31"/>
      <c r="L264" s="31"/>
    </row>
    <row r="265" spans="1:12" s="29" customFormat="1" ht="21" x14ac:dyDescent="0.4">
      <c r="A265" s="147">
        <v>259</v>
      </c>
      <c r="B265" s="148"/>
      <c r="C265" s="167" t="s">
        <v>407</v>
      </c>
      <c r="D265" s="439" t="s">
        <v>107</v>
      </c>
      <c r="E265" s="157">
        <v>0</v>
      </c>
      <c r="F265" s="149">
        <v>46</v>
      </c>
      <c r="H265" s="31"/>
      <c r="I265" s="31"/>
      <c r="J265" s="31"/>
      <c r="K265" s="31"/>
      <c r="L265" s="31"/>
    </row>
    <row r="266" spans="1:12" s="29" customFormat="1" ht="21" x14ac:dyDescent="0.25">
      <c r="A266" s="147">
        <v>260</v>
      </c>
      <c r="B266" s="148"/>
      <c r="C266" s="158" t="s">
        <v>260</v>
      </c>
      <c r="D266" s="158" t="s">
        <v>160</v>
      </c>
      <c r="E266" s="156">
        <v>0</v>
      </c>
      <c r="F266" s="149">
        <v>46</v>
      </c>
      <c r="H266" s="31"/>
      <c r="I266" s="31"/>
      <c r="J266" s="31"/>
      <c r="K266" s="31"/>
      <c r="L266" s="31"/>
    </row>
    <row r="267" spans="1:12" s="29" customFormat="1" ht="21" x14ac:dyDescent="0.25">
      <c r="A267" s="147">
        <v>261</v>
      </c>
      <c r="B267" s="148"/>
      <c r="C267" s="158" t="s">
        <v>259</v>
      </c>
      <c r="D267" s="158" t="s">
        <v>160</v>
      </c>
      <c r="E267" s="156">
        <v>0</v>
      </c>
      <c r="F267" s="149">
        <v>46</v>
      </c>
      <c r="H267" s="31"/>
      <c r="I267" s="31"/>
      <c r="J267" s="31"/>
      <c r="K267" s="31"/>
      <c r="L267" s="31"/>
    </row>
    <row r="268" spans="1:12" s="29" customFormat="1" ht="21" x14ac:dyDescent="0.25">
      <c r="A268" s="147">
        <v>262</v>
      </c>
      <c r="B268" s="148"/>
      <c r="C268" s="158" t="s">
        <v>330</v>
      </c>
      <c r="D268" s="158" t="s">
        <v>116</v>
      </c>
      <c r="E268" s="156">
        <v>0</v>
      </c>
      <c r="F268" s="149">
        <v>46</v>
      </c>
      <c r="H268" s="31"/>
      <c r="I268" s="31"/>
      <c r="J268" s="31"/>
      <c r="K268" s="31"/>
      <c r="L268" s="31"/>
    </row>
    <row r="269" spans="1:12" s="29" customFormat="1" ht="21" x14ac:dyDescent="0.25">
      <c r="A269" s="147">
        <v>263</v>
      </c>
      <c r="B269" s="148"/>
      <c r="C269" s="158" t="s">
        <v>347</v>
      </c>
      <c r="D269" s="438" t="s">
        <v>108</v>
      </c>
      <c r="E269" s="159">
        <v>0</v>
      </c>
      <c r="F269" s="149">
        <v>46</v>
      </c>
      <c r="H269" s="31"/>
      <c r="I269" s="31"/>
      <c r="J269" s="31"/>
      <c r="K269" s="31"/>
      <c r="L269" s="31"/>
    </row>
    <row r="270" spans="1:12" s="29" customFormat="1" ht="21" x14ac:dyDescent="0.25">
      <c r="A270" s="147">
        <v>264</v>
      </c>
      <c r="B270" s="148"/>
      <c r="C270" s="204" t="s">
        <v>414</v>
      </c>
      <c r="D270" s="158" t="s">
        <v>412</v>
      </c>
      <c r="E270" s="188">
        <v>0</v>
      </c>
      <c r="F270" s="149">
        <v>46</v>
      </c>
      <c r="H270" s="31"/>
      <c r="I270" s="31"/>
      <c r="J270" s="31"/>
      <c r="K270" s="31"/>
      <c r="L270" s="31"/>
    </row>
    <row r="271" spans="1:12" s="29" customFormat="1" ht="21" x14ac:dyDescent="0.25">
      <c r="A271" s="147">
        <v>265</v>
      </c>
      <c r="B271" s="148"/>
      <c r="C271" s="175" t="s">
        <v>170</v>
      </c>
      <c r="D271" s="438" t="s">
        <v>96</v>
      </c>
      <c r="E271" s="176">
        <v>0</v>
      </c>
      <c r="F271" s="149">
        <v>46</v>
      </c>
      <c r="H271" s="31"/>
      <c r="I271" s="31"/>
      <c r="J271" s="31"/>
      <c r="K271" s="31"/>
      <c r="L271" s="31"/>
    </row>
    <row r="272" spans="1:12" s="29" customFormat="1" ht="21" x14ac:dyDescent="0.25">
      <c r="A272" s="147">
        <v>266</v>
      </c>
      <c r="B272" s="148"/>
      <c r="C272" s="158" t="s">
        <v>173</v>
      </c>
      <c r="D272" s="438" t="s">
        <v>96</v>
      </c>
      <c r="E272" s="156">
        <v>0</v>
      </c>
      <c r="F272" s="149">
        <v>46</v>
      </c>
      <c r="H272" s="31"/>
      <c r="I272" s="31"/>
      <c r="J272" s="31"/>
      <c r="K272" s="31"/>
      <c r="L272" s="31"/>
    </row>
    <row r="273" spans="1:12" s="29" customFormat="1" ht="21" x14ac:dyDescent="0.25">
      <c r="A273" s="147">
        <v>267</v>
      </c>
      <c r="B273" s="148"/>
      <c r="C273" s="167" t="s">
        <v>200</v>
      </c>
      <c r="D273" s="438" t="s">
        <v>101</v>
      </c>
      <c r="E273" s="156" t="s">
        <v>113</v>
      </c>
      <c r="F273" s="154" t="s">
        <v>113</v>
      </c>
      <c r="H273" s="31"/>
      <c r="I273" s="31"/>
      <c r="J273" s="31"/>
      <c r="K273" s="31"/>
      <c r="L273" s="31"/>
    </row>
    <row r="274" spans="1:12" s="29" customFormat="1" ht="21" x14ac:dyDescent="0.25">
      <c r="A274" s="147">
        <v>268</v>
      </c>
      <c r="B274" s="148"/>
      <c r="C274" s="158" t="s">
        <v>439</v>
      </c>
      <c r="D274" s="158" t="s">
        <v>431</v>
      </c>
      <c r="E274" s="156" t="s">
        <v>113</v>
      </c>
      <c r="F274" s="154" t="s">
        <v>113</v>
      </c>
      <c r="H274" s="31"/>
      <c r="I274" s="31"/>
      <c r="J274" s="31"/>
      <c r="K274" s="31"/>
      <c r="L274" s="31"/>
    </row>
    <row r="275" spans="1:12" s="29" customFormat="1" ht="21" x14ac:dyDescent="0.25">
      <c r="A275" s="147">
        <v>269</v>
      </c>
      <c r="B275" s="148"/>
      <c r="C275" s="158" t="s">
        <v>189</v>
      </c>
      <c r="D275" s="158" t="s">
        <v>88</v>
      </c>
      <c r="E275" s="156" t="s">
        <v>113</v>
      </c>
      <c r="F275" s="154" t="s">
        <v>113</v>
      </c>
      <c r="H275" s="31"/>
      <c r="I275" s="31"/>
      <c r="J275" s="31"/>
      <c r="K275" s="31"/>
      <c r="L275" s="31"/>
    </row>
    <row r="276" spans="1:12" s="29" customFormat="1" ht="21" x14ac:dyDescent="0.25">
      <c r="A276" s="147">
        <v>270</v>
      </c>
      <c r="B276" s="148"/>
      <c r="C276" s="155" t="s">
        <v>321</v>
      </c>
      <c r="D276" s="438" t="s">
        <v>87</v>
      </c>
      <c r="E276" s="156" t="s">
        <v>113</v>
      </c>
      <c r="F276" s="154" t="s">
        <v>113</v>
      </c>
      <c r="H276" s="31"/>
      <c r="I276" s="31"/>
      <c r="J276" s="31"/>
      <c r="K276" s="31"/>
      <c r="L276" s="31"/>
    </row>
    <row r="277" spans="1:12" s="29" customFormat="1" ht="21" x14ac:dyDescent="0.25">
      <c r="A277" s="147">
        <v>271</v>
      </c>
      <c r="B277" s="148"/>
      <c r="C277" s="190" t="s">
        <v>351</v>
      </c>
      <c r="D277" s="438" t="s">
        <v>453</v>
      </c>
      <c r="E277" s="176">
        <v>3</v>
      </c>
      <c r="F277" s="149" t="s">
        <v>411</v>
      </c>
      <c r="H277" s="31"/>
      <c r="I277" s="31"/>
      <c r="J277" s="31"/>
      <c r="K277" s="31"/>
      <c r="L277" s="31"/>
    </row>
    <row r="278" spans="1:12" s="29" customFormat="1" ht="21" x14ac:dyDescent="0.25">
      <c r="A278" s="147">
        <v>272</v>
      </c>
      <c r="B278" s="148"/>
      <c r="C278" s="155" t="s">
        <v>352</v>
      </c>
      <c r="D278" s="438" t="s">
        <v>453</v>
      </c>
      <c r="E278" s="156">
        <v>4</v>
      </c>
      <c r="F278" s="149" t="s">
        <v>411</v>
      </c>
      <c r="H278" s="31"/>
      <c r="I278" s="31"/>
      <c r="J278" s="31"/>
      <c r="K278" s="31"/>
      <c r="L278" s="31"/>
    </row>
    <row r="279" spans="1:12" s="29" customFormat="1" ht="21" x14ac:dyDescent="0.25">
      <c r="A279" s="147">
        <v>273</v>
      </c>
      <c r="B279" s="148"/>
      <c r="C279" s="155" t="s">
        <v>353</v>
      </c>
      <c r="D279" s="438" t="s">
        <v>453</v>
      </c>
      <c r="E279" s="156">
        <v>6</v>
      </c>
      <c r="F279" s="149" t="s">
        <v>411</v>
      </c>
      <c r="H279" s="31"/>
      <c r="I279" s="31"/>
      <c r="J279" s="31"/>
      <c r="K279" s="31"/>
      <c r="L279" s="31"/>
    </row>
    <row r="280" spans="1:12" s="29" customFormat="1" ht="21" x14ac:dyDescent="0.25">
      <c r="A280" s="147">
        <v>274</v>
      </c>
      <c r="B280" s="148"/>
      <c r="C280" s="155" t="s">
        <v>354</v>
      </c>
      <c r="D280" s="438" t="s">
        <v>453</v>
      </c>
      <c r="E280" s="156">
        <v>0</v>
      </c>
      <c r="F280" s="149" t="s">
        <v>411</v>
      </c>
      <c r="H280" s="31"/>
      <c r="I280" s="31"/>
      <c r="J280" s="31"/>
      <c r="K280" s="31"/>
      <c r="L280" s="31"/>
    </row>
    <row r="281" spans="1:12" s="29" customFormat="1" ht="21" x14ac:dyDescent="0.25">
      <c r="A281" s="147">
        <v>275</v>
      </c>
      <c r="B281" s="148"/>
      <c r="C281" s="155" t="s">
        <v>355</v>
      </c>
      <c r="D281" s="438" t="s">
        <v>453</v>
      </c>
      <c r="E281" s="156">
        <v>0</v>
      </c>
      <c r="F281" s="149" t="s">
        <v>411</v>
      </c>
      <c r="H281" s="31"/>
      <c r="I281" s="31"/>
      <c r="J281" s="31"/>
      <c r="K281" s="31"/>
      <c r="L281" s="31"/>
    </row>
    <row r="282" spans="1:12" s="29" customFormat="1" ht="21" x14ac:dyDescent="0.25">
      <c r="A282" s="147">
        <v>276</v>
      </c>
      <c r="B282" s="148"/>
      <c r="C282" s="155" t="s">
        <v>356</v>
      </c>
      <c r="D282" s="438" t="s">
        <v>453</v>
      </c>
      <c r="E282" s="156">
        <v>0</v>
      </c>
      <c r="F282" s="149" t="s">
        <v>411</v>
      </c>
      <c r="H282" s="31"/>
      <c r="I282" s="31"/>
      <c r="J282" s="31"/>
      <c r="K282" s="31"/>
      <c r="L282" s="31"/>
    </row>
    <row r="283" spans="1:12" s="29" customFormat="1" ht="21" x14ac:dyDescent="0.25">
      <c r="A283" s="147">
        <v>277</v>
      </c>
      <c r="B283" s="148"/>
      <c r="C283" s="155" t="s">
        <v>357</v>
      </c>
      <c r="D283" s="438" t="s">
        <v>453</v>
      </c>
      <c r="E283" s="156">
        <v>8</v>
      </c>
      <c r="F283" s="149" t="s">
        <v>411</v>
      </c>
      <c r="H283" s="31"/>
      <c r="I283" s="31"/>
      <c r="J283" s="31"/>
      <c r="K283" s="31"/>
      <c r="L283" s="31"/>
    </row>
    <row r="284" spans="1:12" s="29" customFormat="1" ht="21" x14ac:dyDescent="0.25">
      <c r="A284" s="147">
        <v>278</v>
      </c>
      <c r="B284" s="148"/>
      <c r="C284" s="155" t="s">
        <v>358</v>
      </c>
      <c r="D284" s="438" t="s">
        <v>453</v>
      </c>
      <c r="E284" s="156">
        <v>13</v>
      </c>
      <c r="F284" s="149" t="s">
        <v>411</v>
      </c>
      <c r="H284" s="31"/>
      <c r="I284" s="31"/>
      <c r="J284" s="31"/>
      <c r="K284" s="31"/>
      <c r="L284" s="31"/>
    </row>
    <row r="285" spans="1:12" x14ac:dyDescent="0.25">
      <c r="B285" s="89"/>
      <c r="C285" s="89"/>
      <c r="D285" s="446"/>
      <c r="E285" s="97"/>
    </row>
    <row r="286" spans="1:12" x14ac:dyDescent="0.25">
      <c r="B286" s="89"/>
      <c r="C286" s="89"/>
      <c r="D286" s="446"/>
      <c r="E286" s="97"/>
    </row>
    <row r="287" spans="1:12" x14ac:dyDescent="0.25">
      <c r="B287" s="89"/>
      <c r="C287" s="89"/>
      <c r="D287" s="446"/>
      <c r="E287" s="97"/>
    </row>
    <row r="288" spans="1:12" x14ac:dyDescent="0.25">
      <c r="B288" s="89"/>
      <c r="C288" s="89"/>
      <c r="D288" s="446"/>
      <c r="E288" s="97"/>
    </row>
    <row r="289" spans="1:5" ht="22.8" x14ac:dyDescent="0.4">
      <c r="A289" s="331" t="s">
        <v>4</v>
      </c>
      <c r="B289" s="332"/>
      <c r="C289" s="333"/>
      <c r="D289" s="334" t="s">
        <v>465</v>
      </c>
      <c r="E289" s="97"/>
    </row>
    <row r="290" spans="1:5" x14ac:dyDescent="0.25">
      <c r="B290" s="89"/>
      <c r="C290" s="89"/>
      <c r="D290" s="446"/>
      <c r="E290" s="97"/>
    </row>
    <row r="291" spans="1:5" x14ac:dyDescent="0.25">
      <c r="B291" s="89"/>
      <c r="C291" s="89"/>
      <c r="D291" s="446"/>
      <c r="E291" s="97"/>
    </row>
    <row r="292" spans="1:5" x14ac:dyDescent="0.25">
      <c r="B292" s="89"/>
      <c r="C292" s="89"/>
      <c r="D292" s="446"/>
      <c r="E292" s="97"/>
    </row>
    <row r="293" spans="1:5" x14ac:dyDescent="0.25">
      <c r="B293" s="89"/>
      <c r="C293" s="89"/>
      <c r="D293" s="446"/>
      <c r="E293" s="97"/>
    </row>
    <row r="294" spans="1:5" x14ac:dyDescent="0.25">
      <c r="B294" s="89"/>
      <c r="C294" s="89"/>
      <c r="D294" s="446"/>
      <c r="E294" s="97"/>
    </row>
    <row r="295" spans="1:5" x14ac:dyDescent="0.25">
      <c r="B295" s="89"/>
      <c r="C295" s="89"/>
      <c r="D295" s="446"/>
      <c r="E295" s="97"/>
    </row>
    <row r="296" spans="1:5" x14ac:dyDescent="0.25">
      <c r="B296" s="89"/>
      <c r="C296" s="89"/>
      <c r="D296" s="446"/>
      <c r="E296" s="97"/>
    </row>
    <row r="297" spans="1:5" x14ac:dyDescent="0.25">
      <c r="B297" s="89"/>
      <c r="C297" s="89"/>
      <c r="D297" s="446"/>
      <c r="E297" s="97"/>
    </row>
    <row r="298" spans="1:5" x14ac:dyDescent="0.25">
      <c r="B298" s="89"/>
      <c r="C298" s="89"/>
      <c r="D298" s="446"/>
      <c r="E298" s="97"/>
    </row>
    <row r="299" spans="1:5" x14ac:dyDescent="0.25">
      <c r="B299" s="89"/>
      <c r="C299" s="89"/>
      <c r="D299" s="446"/>
      <c r="E299" s="97"/>
    </row>
    <row r="300" spans="1:5" x14ac:dyDescent="0.25">
      <c r="B300" s="89"/>
      <c r="C300" s="89"/>
      <c r="D300" s="446"/>
      <c r="E300" s="97"/>
    </row>
    <row r="301" spans="1:5" x14ac:dyDescent="0.25">
      <c r="B301" s="89"/>
      <c r="C301" s="89"/>
      <c r="D301" s="446"/>
      <c r="E301" s="97"/>
    </row>
    <row r="302" spans="1:5" x14ac:dyDescent="0.25">
      <c r="B302" s="89"/>
      <c r="C302" s="89"/>
      <c r="D302" s="446"/>
      <c r="E302" s="97"/>
    </row>
    <row r="303" spans="1:5" x14ac:dyDescent="0.25">
      <c r="B303" s="89"/>
      <c r="C303" s="89"/>
      <c r="D303" s="446"/>
      <c r="E303" s="97"/>
    </row>
    <row r="304" spans="1:5" x14ac:dyDescent="0.25">
      <c r="B304" s="89"/>
      <c r="C304" s="31"/>
      <c r="E304" s="31"/>
    </row>
    <row r="305" spans="2:5" x14ac:dyDescent="0.25">
      <c r="B305" s="89"/>
      <c r="C305" s="31"/>
      <c r="E305" s="31"/>
    </row>
    <row r="306" spans="2:5" x14ac:dyDescent="0.25">
      <c r="B306" s="89"/>
      <c r="C306" s="31"/>
      <c r="E306" s="31"/>
    </row>
    <row r="307" spans="2:5" x14ac:dyDescent="0.25">
      <c r="B307" s="89"/>
      <c r="C307" s="31"/>
      <c r="E307" s="31"/>
    </row>
    <row r="308" spans="2:5" x14ac:dyDescent="0.25">
      <c r="B308" s="89"/>
      <c r="C308" s="31"/>
      <c r="E308" s="31"/>
    </row>
    <row r="309" spans="2:5" x14ac:dyDescent="0.25">
      <c r="B309" s="89"/>
      <c r="C309" s="31"/>
      <c r="E309" s="31"/>
    </row>
    <row r="310" spans="2:5" x14ac:dyDescent="0.25">
      <c r="B310" s="89"/>
      <c r="C310" s="31"/>
      <c r="E310" s="31"/>
    </row>
    <row r="311" spans="2:5" x14ac:dyDescent="0.25">
      <c r="B311" s="89"/>
      <c r="C311" s="31"/>
      <c r="E311" s="31"/>
    </row>
    <row r="312" spans="2:5" x14ac:dyDescent="0.25">
      <c r="B312" s="89"/>
      <c r="C312" s="89"/>
      <c r="D312" s="446"/>
      <c r="E312" s="97"/>
    </row>
    <row r="313" spans="2:5" x14ac:dyDescent="0.25">
      <c r="B313" s="89"/>
      <c r="C313" s="89"/>
      <c r="D313" s="446"/>
      <c r="E313" s="97"/>
    </row>
    <row r="314" spans="2:5" x14ac:dyDescent="0.25">
      <c r="B314" s="89"/>
      <c r="C314" s="89"/>
      <c r="D314" s="446"/>
      <c r="E314" s="97"/>
    </row>
    <row r="315" spans="2:5" x14ac:dyDescent="0.25">
      <c r="B315" s="89"/>
      <c r="C315" s="89"/>
      <c r="D315" s="446"/>
      <c r="E315" s="97"/>
    </row>
    <row r="316" spans="2:5" x14ac:dyDescent="0.25">
      <c r="B316" s="89"/>
      <c r="C316" s="89"/>
      <c r="D316" s="446"/>
      <c r="E316" s="97"/>
    </row>
    <row r="317" spans="2:5" x14ac:dyDescent="0.25">
      <c r="B317" s="89"/>
      <c r="C317" s="89"/>
      <c r="D317" s="446"/>
      <c r="E317" s="97"/>
    </row>
    <row r="318" spans="2:5" x14ac:dyDescent="0.25">
      <c r="B318" s="89"/>
      <c r="C318" s="89"/>
      <c r="D318" s="446"/>
      <c r="E318" s="97"/>
    </row>
    <row r="319" spans="2:5" x14ac:dyDescent="0.25">
      <c r="B319" s="89"/>
      <c r="C319" s="89"/>
      <c r="D319" s="446"/>
      <c r="E319" s="97"/>
    </row>
    <row r="320" spans="2:5" x14ac:dyDescent="0.25">
      <c r="B320" s="89"/>
      <c r="C320" s="89"/>
      <c r="D320" s="446"/>
      <c r="E320" s="97"/>
    </row>
    <row r="321" spans="2:5" x14ac:dyDescent="0.25">
      <c r="B321" s="89"/>
      <c r="C321" s="89"/>
      <c r="D321" s="446"/>
      <c r="E321" s="97"/>
    </row>
    <row r="322" spans="2:5" x14ac:dyDescent="0.25">
      <c r="B322" s="89"/>
      <c r="C322" s="89"/>
      <c r="D322" s="446"/>
      <c r="E322" s="97"/>
    </row>
    <row r="323" spans="2:5" x14ac:dyDescent="0.25">
      <c r="B323" s="89"/>
      <c r="C323" s="89"/>
      <c r="D323" s="446"/>
      <c r="E323" s="97"/>
    </row>
  </sheetData>
  <autoFilter ref="C6:E271">
    <sortState ref="C7:E307">
      <sortCondition descending="1" ref="E6:E271"/>
    </sortState>
  </autoFilter>
  <mergeCells count="4">
    <mergeCell ref="A1:E1"/>
    <mergeCell ref="A2:F2"/>
    <mergeCell ref="A3:F3"/>
    <mergeCell ref="A4:F4"/>
  </mergeCells>
  <printOptions horizontalCentered="1"/>
  <pageMargins left="0.39370078740157483" right="0" top="0.39370078740157483" bottom="0.19685039370078741" header="0" footer="0"/>
  <pageSetup paperSize="9" scale="66" fitToHeight="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28" zoomScale="80" zoomScaleNormal="90" zoomScaleSheetLayoutView="80" workbookViewId="0">
      <selection activeCell="N37" sqref="N37"/>
    </sheetView>
  </sheetViews>
  <sheetFormatPr defaultColWidth="9.109375" defaultRowHeight="13.2" x14ac:dyDescent="0.25"/>
  <cols>
    <col min="1" max="1" width="5" style="10" customWidth="1"/>
    <col min="2" max="2" width="42.5546875" style="10" customWidth="1"/>
    <col min="3" max="10" width="13" style="10" customWidth="1"/>
    <col min="11" max="12" width="10.33203125" style="10" customWidth="1"/>
    <col min="13" max="13" width="9.109375" style="22"/>
    <col min="14" max="14" width="13.109375" style="22" customWidth="1"/>
    <col min="15" max="16384" width="9.109375" style="22"/>
  </cols>
  <sheetData>
    <row r="1" spans="1:12" ht="23.25" customHeight="1" x14ac:dyDescent="0.25">
      <c r="A1" s="490" t="s">
        <v>25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</row>
    <row r="2" spans="1:12" ht="21" x14ac:dyDescent="0.25">
      <c r="A2" s="23"/>
      <c r="B2" s="23"/>
      <c r="C2" s="24"/>
      <c r="D2" s="24"/>
      <c r="E2" s="24"/>
      <c r="F2" s="24"/>
      <c r="G2" s="24"/>
      <c r="H2" s="25"/>
      <c r="I2" s="26"/>
      <c r="J2" s="26"/>
      <c r="K2" s="26"/>
    </row>
    <row r="3" spans="1:12" ht="15.6" x14ac:dyDescent="0.3">
      <c r="A3" s="27" t="s">
        <v>51</v>
      </c>
      <c r="B3" s="27"/>
      <c r="C3" s="28"/>
      <c r="D3" s="29"/>
      <c r="E3" s="28"/>
      <c r="F3" s="22"/>
      <c r="G3" s="30"/>
      <c r="I3" s="31"/>
      <c r="J3" s="31"/>
      <c r="K3" s="32"/>
      <c r="L3" s="33" t="s">
        <v>5</v>
      </c>
    </row>
    <row r="4" spans="1:12" ht="21.75" customHeight="1" x14ac:dyDescent="0.4">
      <c r="A4" s="491" t="s">
        <v>13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</row>
    <row r="5" spans="1:12" ht="30" customHeight="1" thickBot="1" x14ac:dyDescent="0.3">
      <c r="A5" s="492" t="s">
        <v>45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</row>
    <row r="6" spans="1:12" s="34" customFormat="1" ht="36.6" thickBot="1" x14ac:dyDescent="0.3">
      <c r="A6" s="35" t="s">
        <v>0</v>
      </c>
      <c r="B6" s="36" t="s">
        <v>6</v>
      </c>
      <c r="C6" s="21" t="s">
        <v>7</v>
      </c>
      <c r="D6" s="21" t="s">
        <v>28</v>
      </c>
      <c r="E6" s="21" t="s">
        <v>8</v>
      </c>
      <c r="F6" s="21" t="s">
        <v>14</v>
      </c>
      <c r="G6" s="21" t="s">
        <v>9</v>
      </c>
      <c r="H6" s="21" t="s">
        <v>10</v>
      </c>
      <c r="I6" s="21" t="s">
        <v>26</v>
      </c>
      <c r="J6" s="21" t="s">
        <v>11</v>
      </c>
      <c r="K6" s="20" t="s">
        <v>12</v>
      </c>
      <c r="L6" s="64" t="s">
        <v>2</v>
      </c>
    </row>
    <row r="7" spans="1:12" s="38" customFormat="1" ht="24" customHeight="1" x14ac:dyDescent="0.3">
      <c r="A7" s="66">
        <v>1</v>
      </c>
      <c r="B7" s="58" t="s">
        <v>53</v>
      </c>
      <c r="C7" s="44">
        <v>6</v>
      </c>
      <c r="D7" s="44">
        <v>6</v>
      </c>
      <c r="E7" s="44">
        <v>6</v>
      </c>
      <c r="F7" s="44">
        <v>6</v>
      </c>
      <c r="G7" s="44">
        <v>6</v>
      </c>
      <c r="H7" s="44">
        <v>6</v>
      </c>
      <c r="I7" s="44">
        <v>5</v>
      </c>
      <c r="J7" s="44">
        <v>6</v>
      </c>
      <c r="K7" s="46">
        <f t="shared" ref="K7:K50" si="0">SUM(C7:J7)</f>
        <v>47</v>
      </c>
      <c r="L7" s="67"/>
    </row>
    <row r="8" spans="1:12" s="38" customFormat="1" ht="24" customHeight="1" x14ac:dyDescent="0.3">
      <c r="A8" s="39">
        <v>2</v>
      </c>
      <c r="B8" s="58" t="s">
        <v>54</v>
      </c>
      <c r="C8" s="45">
        <v>9</v>
      </c>
      <c r="D8" s="45">
        <v>7</v>
      </c>
      <c r="E8" s="45">
        <v>7</v>
      </c>
      <c r="F8" s="45">
        <v>7</v>
      </c>
      <c r="G8" s="45">
        <v>6</v>
      </c>
      <c r="H8" s="45">
        <v>6</v>
      </c>
      <c r="I8" s="45">
        <v>6</v>
      </c>
      <c r="J8" s="45">
        <v>7</v>
      </c>
      <c r="K8" s="47">
        <f t="shared" si="0"/>
        <v>55</v>
      </c>
      <c r="L8" s="68"/>
    </row>
    <row r="9" spans="1:12" s="38" customFormat="1" ht="24" customHeight="1" x14ac:dyDescent="0.3">
      <c r="A9" s="39">
        <v>3</v>
      </c>
      <c r="B9" s="58" t="s">
        <v>55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7">
        <f t="shared" si="0"/>
        <v>0</v>
      </c>
      <c r="L9" s="69"/>
    </row>
    <row r="10" spans="1:12" s="38" customFormat="1" ht="24" customHeight="1" x14ac:dyDescent="0.35">
      <c r="A10" s="39">
        <v>4</v>
      </c>
      <c r="B10" s="58" t="s">
        <v>44</v>
      </c>
      <c r="C10" s="45">
        <v>10</v>
      </c>
      <c r="D10" s="45">
        <v>10</v>
      </c>
      <c r="E10" s="45">
        <v>9</v>
      </c>
      <c r="F10" s="45">
        <v>8</v>
      </c>
      <c r="G10" s="45">
        <v>10</v>
      </c>
      <c r="H10" s="45">
        <v>9</v>
      </c>
      <c r="I10" s="45">
        <v>10</v>
      </c>
      <c r="J10" s="45">
        <v>9</v>
      </c>
      <c r="K10" s="47">
        <f t="shared" si="0"/>
        <v>75</v>
      </c>
      <c r="L10" s="70"/>
    </row>
    <row r="11" spans="1:12" s="38" customFormat="1" ht="24" customHeight="1" x14ac:dyDescent="0.3">
      <c r="A11" s="39">
        <v>5</v>
      </c>
      <c r="B11" s="58" t="s">
        <v>56</v>
      </c>
      <c r="C11" s="45">
        <v>5</v>
      </c>
      <c r="D11" s="45">
        <v>4</v>
      </c>
      <c r="E11" s="45">
        <v>2</v>
      </c>
      <c r="F11" s="45">
        <v>2</v>
      </c>
      <c r="G11" s="45">
        <v>4</v>
      </c>
      <c r="H11" s="45">
        <v>4</v>
      </c>
      <c r="I11" s="45">
        <v>4</v>
      </c>
      <c r="J11" s="45">
        <v>3</v>
      </c>
      <c r="K11" s="47">
        <f t="shared" si="0"/>
        <v>28</v>
      </c>
      <c r="L11" s="68"/>
    </row>
    <row r="12" spans="1:12" s="38" customFormat="1" ht="24" customHeight="1" x14ac:dyDescent="0.3">
      <c r="A12" s="39">
        <v>6</v>
      </c>
      <c r="B12" s="58" t="s">
        <v>57</v>
      </c>
      <c r="C12" s="45">
        <v>5</v>
      </c>
      <c r="D12" s="45">
        <v>6</v>
      </c>
      <c r="E12" s="45">
        <v>0</v>
      </c>
      <c r="F12" s="45">
        <v>0</v>
      </c>
      <c r="G12" s="45">
        <v>4</v>
      </c>
      <c r="H12" s="45">
        <v>3</v>
      </c>
      <c r="I12" s="45">
        <v>5</v>
      </c>
      <c r="J12" s="45">
        <v>3</v>
      </c>
      <c r="K12" s="47">
        <f t="shared" si="0"/>
        <v>26</v>
      </c>
      <c r="L12" s="68"/>
    </row>
    <row r="13" spans="1:12" s="38" customFormat="1" ht="24" customHeight="1" x14ac:dyDescent="0.3">
      <c r="A13" s="39">
        <v>7</v>
      </c>
      <c r="B13" s="58" t="s">
        <v>58</v>
      </c>
      <c r="C13" s="45">
        <v>7</v>
      </c>
      <c r="D13" s="45">
        <v>7</v>
      </c>
      <c r="E13" s="45">
        <v>6</v>
      </c>
      <c r="F13" s="45">
        <v>4</v>
      </c>
      <c r="G13" s="45">
        <v>4</v>
      </c>
      <c r="H13" s="45">
        <v>4</v>
      </c>
      <c r="I13" s="45">
        <v>5</v>
      </c>
      <c r="J13" s="45">
        <v>4</v>
      </c>
      <c r="K13" s="47">
        <f t="shared" si="0"/>
        <v>41</v>
      </c>
      <c r="L13" s="68"/>
    </row>
    <row r="14" spans="1:12" s="38" customFormat="1" ht="24" customHeight="1" x14ac:dyDescent="0.3">
      <c r="A14" s="39">
        <v>8</v>
      </c>
      <c r="B14" s="58" t="s">
        <v>59</v>
      </c>
      <c r="C14" s="45">
        <v>8</v>
      </c>
      <c r="D14" s="45">
        <v>6</v>
      </c>
      <c r="E14" s="45">
        <v>5</v>
      </c>
      <c r="F14" s="45">
        <v>0</v>
      </c>
      <c r="G14" s="45">
        <v>5</v>
      </c>
      <c r="H14" s="45">
        <v>4</v>
      </c>
      <c r="I14" s="45">
        <v>0</v>
      </c>
      <c r="J14" s="45">
        <v>3</v>
      </c>
      <c r="K14" s="47">
        <f t="shared" si="0"/>
        <v>31</v>
      </c>
      <c r="L14" s="68"/>
    </row>
    <row r="15" spans="1:12" s="38" customFormat="1" ht="24" customHeight="1" x14ac:dyDescent="0.3">
      <c r="A15" s="39">
        <v>9</v>
      </c>
      <c r="B15" s="58" t="s">
        <v>30</v>
      </c>
      <c r="C15" s="45">
        <v>9</v>
      </c>
      <c r="D15" s="45">
        <v>9</v>
      </c>
      <c r="E15" s="45">
        <v>8</v>
      </c>
      <c r="F15" s="45">
        <v>8</v>
      </c>
      <c r="G15" s="45">
        <v>9</v>
      </c>
      <c r="H15" s="45">
        <v>8</v>
      </c>
      <c r="I15" s="45">
        <v>9</v>
      </c>
      <c r="J15" s="45">
        <v>8</v>
      </c>
      <c r="K15" s="47">
        <f t="shared" si="0"/>
        <v>68</v>
      </c>
      <c r="L15" s="68"/>
    </row>
    <row r="16" spans="1:12" s="38" customFormat="1" ht="24" customHeight="1" x14ac:dyDescent="0.3">
      <c r="A16" s="39">
        <v>10</v>
      </c>
      <c r="B16" s="58" t="s">
        <v>31</v>
      </c>
      <c r="C16" s="45">
        <v>8</v>
      </c>
      <c r="D16" s="45">
        <v>8</v>
      </c>
      <c r="E16" s="45">
        <v>5</v>
      </c>
      <c r="F16" s="45">
        <v>6</v>
      </c>
      <c r="G16" s="45">
        <v>6</v>
      </c>
      <c r="H16" s="45">
        <v>6</v>
      </c>
      <c r="I16" s="45">
        <v>7</v>
      </c>
      <c r="J16" s="45">
        <v>6</v>
      </c>
      <c r="K16" s="47">
        <f t="shared" si="0"/>
        <v>52</v>
      </c>
      <c r="L16" s="68"/>
    </row>
    <row r="17" spans="1:12" s="38" customFormat="1" ht="24" customHeight="1" x14ac:dyDescent="0.35">
      <c r="A17" s="39">
        <v>11</v>
      </c>
      <c r="B17" s="58" t="s">
        <v>60</v>
      </c>
      <c r="C17" s="45">
        <v>10</v>
      </c>
      <c r="D17" s="45">
        <v>10</v>
      </c>
      <c r="E17" s="45">
        <v>9</v>
      </c>
      <c r="F17" s="45">
        <v>6</v>
      </c>
      <c r="G17" s="45">
        <v>9</v>
      </c>
      <c r="H17" s="45">
        <v>9</v>
      </c>
      <c r="I17" s="45">
        <v>10</v>
      </c>
      <c r="J17" s="45">
        <v>9</v>
      </c>
      <c r="K17" s="47">
        <f t="shared" si="0"/>
        <v>72</v>
      </c>
      <c r="L17" s="70"/>
    </row>
    <row r="18" spans="1:12" s="38" customFormat="1" ht="24" customHeight="1" x14ac:dyDescent="0.3">
      <c r="A18" s="39">
        <v>12</v>
      </c>
      <c r="B18" s="58" t="s">
        <v>17</v>
      </c>
      <c r="C18" s="45">
        <v>7</v>
      </c>
      <c r="D18" s="45">
        <v>6</v>
      </c>
      <c r="E18" s="45">
        <v>6</v>
      </c>
      <c r="F18" s="45">
        <v>7</v>
      </c>
      <c r="G18" s="45">
        <v>6</v>
      </c>
      <c r="H18" s="45">
        <v>5</v>
      </c>
      <c r="I18" s="45">
        <v>7</v>
      </c>
      <c r="J18" s="45">
        <v>6</v>
      </c>
      <c r="K18" s="47">
        <f t="shared" si="0"/>
        <v>50</v>
      </c>
      <c r="L18" s="68"/>
    </row>
    <row r="19" spans="1:12" s="38" customFormat="1" ht="24" customHeight="1" x14ac:dyDescent="0.3">
      <c r="A19" s="39">
        <v>13</v>
      </c>
      <c r="B19" s="58" t="s">
        <v>61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7">
        <f t="shared" si="0"/>
        <v>0</v>
      </c>
      <c r="L19" s="69"/>
    </row>
    <row r="20" spans="1:12" s="38" customFormat="1" ht="24" customHeight="1" x14ac:dyDescent="0.3">
      <c r="A20" s="39">
        <v>14</v>
      </c>
      <c r="B20" s="58" t="s">
        <v>21</v>
      </c>
      <c r="C20" s="45">
        <v>7</v>
      </c>
      <c r="D20" s="45">
        <v>7</v>
      </c>
      <c r="E20" s="45">
        <v>6</v>
      </c>
      <c r="F20" s="45">
        <v>6</v>
      </c>
      <c r="G20" s="45">
        <v>6</v>
      </c>
      <c r="H20" s="45">
        <v>6</v>
      </c>
      <c r="I20" s="45">
        <v>7</v>
      </c>
      <c r="J20" s="45">
        <v>6</v>
      </c>
      <c r="K20" s="47">
        <f t="shared" si="0"/>
        <v>51</v>
      </c>
      <c r="L20" s="68"/>
    </row>
    <row r="21" spans="1:12" s="38" customFormat="1" ht="24" customHeight="1" x14ac:dyDescent="0.3">
      <c r="A21" s="39">
        <v>15</v>
      </c>
      <c r="B21" s="58" t="s">
        <v>62</v>
      </c>
      <c r="C21" s="45">
        <v>5</v>
      </c>
      <c r="D21" s="45">
        <v>4</v>
      </c>
      <c r="E21" s="45">
        <v>4</v>
      </c>
      <c r="F21" s="45">
        <v>3</v>
      </c>
      <c r="G21" s="45">
        <v>4</v>
      </c>
      <c r="H21" s="45">
        <v>4</v>
      </c>
      <c r="I21" s="45">
        <v>0</v>
      </c>
      <c r="J21" s="45">
        <v>3</v>
      </c>
      <c r="K21" s="47">
        <f t="shared" si="0"/>
        <v>27</v>
      </c>
      <c r="L21" s="68"/>
    </row>
    <row r="22" spans="1:12" s="38" customFormat="1" ht="24" customHeight="1" x14ac:dyDescent="0.3">
      <c r="A22" s="39">
        <v>16</v>
      </c>
      <c r="B22" s="58" t="s">
        <v>63</v>
      </c>
      <c r="C22" s="45">
        <v>7</v>
      </c>
      <c r="D22" s="45">
        <v>7</v>
      </c>
      <c r="E22" s="45">
        <v>7</v>
      </c>
      <c r="F22" s="45">
        <v>6</v>
      </c>
      <c r="G22" s="45">
        <v>6</v>
      </c>
      <c r="H22" s="45">
        <v>0</v>
      </c>
      <c r="I22" s="45">
        <v>6</v>
      </c>
      <c r="J22" s="45">
        <v>6</v>
      </c>
      <c r="K22" s="47">
        <f t="shared" si="0"/>
        <v>45</v>
      </c>
      <c r="L22" s="68"/>
    </row>
    <row r="23" spans="1:12" s="38" customFormat="1" ht="24" customHeight="1" x14ac:dyDescent="0.3">
      <c r="A23" s="39">
        <v>17</v>
      </c>
      <c r="B23" s="58" t="s">
        <v>19</v>
      </c>
      <c r="C23" s="45">
        <v>6</v>
      </c>
      <c r="D23" s="45">
        <v>7</v>
      </c>
      <c r="E23" s="45">
        <v>5</v>
      </c>
      <c r="F23" s="45">
        <v>5</v>
      </c>
      <c r="G23" s="45">
        <v>6</v>
      </c>
      <c r="H23" s="45">
        <v>5</v>
      </c>
      <c r="I23" s="45">
        <v>4</v>
      </c>
      <c r="J23" s="45">
        <v>5</v>
      </c>
      <c r="K23" s="47">
        <f t="shared" si="0"/>
        <v>43</v>
      </c>
      <c r="L23" s="68"/>
    </row>
    <row r="24" spans="1:12" s="38" customFormat="1" ht="24" customHeight="1" x14ac:dyDescent="0.3">
      <c r="A24" s="39">
        <v>18</v>
      </c>
      <c r="B24" s="58" t="s">
        <v>33</v>
      </c>
      <c r="C24" s="45">
        <v>7</v>
      </c>
      <c r="D24" s="45">
        <v>6</v>
      </c>
      <c r="E24" s="45">
        <v>6</v>
      </c>
      <c r="F24" s="45">
        <v>4</v>
      </c>
      <c r="G24" s="45">
        <v>6</v>
      </c>
      <c r="H24" s="45">
        <v>5</v>
      </c>
      <c r="I24" s="45">
        <v>5</v>
      </c>
      <c r="J24" s="45">
        <v>5</v>
      </c>
      <c r="K24" s="47">
        <f t="shared" si="0"/>
        <v>44</v>
      </c>
      <c r="L24" s="68"/>
    </row>
    <row r="25" spans="1:12" s="38" customFormat="1" ht="24" customHeight="1" x14ac:dyDescent="0.3">
      <c r="A25" s="39">
        <v>19</v>
      </c>
      <c r="B25" s="58" t="s">
        <v>64</v>
      </c>
      <c r="C25" s="45">
        <v>8</v>
      </c>
      <c r="D25" s="45">
        <v>7</v>
      </c>
      <c r="E25" s="45">
        <v>6</v>
      </c>
      <c r="F25" s="45">
        <v>5</v>
      </c>
      <c r="G25" s="45">
        <v>5</v>
      </c>
      <c r="H25" s="45">
        <v>5</v>
      </c>
      <c r="I25" s="45">
        <v>6</v>
      </c>
      <c r="J25" s="45">
        <v>5</v>
      </c>
      <c r="K25" s="47">
        <f t="shared" si="0"/>
        <v>47</v>
      </c>
      <c r="L25" s="68"/>
    </row>
    <row r="26" spans="1:12" s="38" customFormat="1" ht="24" customHeight="1" x14ac:dyDescent="0.3">
      <c r="A26" s="39">
        <v>20</v>
      </c>
      <c r="B26" s="58" t="s">
        <v>65</v>
      </c>
      <c r="C26" s="45">
        <v>6</v>
      </c>
      <c r="D26" s="45">
        <v>6</v>
      </c>
      <c r="E26" s="45">
        <v>5</v>
      </c>
      <c r="F26" s="45">
        <v>0</v>
      </c>
      <c r="G26" s="45">
        <v>4</v>
      </c>
      <c r="H26" s="45">
        <v>5</v>
      </c>
      <c r="I26" s="45">
        <v>5</v>
      </c>
      <c r="J26" s="45">
        <v>5</v>
      </c>
      <c r="K26" s="47">
        <f t="shared" si="0"/>
        <v>36</v>
      </c>
      <c r="L26" s="68"/>
    </row>
    <row r="27" spans="1:12" s="38" customFormat="1" ht="24" customHeight="1" x14ac:dyDescent="0.3">
      <c r="A27" s="39">
        <v>21</v>
      </c>
      <c r="B27" s="58" t="s">
        <v>66</v>
      </c>
      <c r="C27" s="45">
        <v>5</v>
      </c>
      <c r="D27" s="45">
        <v>7</v>
      </c>
      <c r="E27" s="45">
        <v>6</v>
      </c>
      <c r="F27" s="45">
        <v>5</v>
      </c>
      <c r="G27" s="45">
        <v>5</v>
      </c>
      <c r="H27" s="45">
        <v>5</v>
      </c>
      <c r="I27" s="45">
        <v>6</v>
      </c>
      <c r="J27" s="45">
        <v>5</v>
      </c>
      <c r="K27" s="47">
        <f t="shared" si="0"/>
        <v>44</v>
      </c>
      <c r="L27" s="68"/>
    </row>
    <row r="28" spans="1:12" s="38" customFormat="1" ht="24" customHeight="1" x14ac:dyDescent="0.3">
      <c r="A28" s="39">
        <v>22</v>
      </c>
      <c r="B28" s="58" t="s">
        <v>67</v>
      </c>
      <c r="C28" s="45">
        <v>9</v>
      </c>
      <c r="D28" s="45">
        <v>7</v>
      </c>
      <c r="E28" s="45">
        <v>6</v>
      </c>
      <c r="F28" s="45">
        <v>5</v>
      </c>
      <c r="G28" s="45">
        <v>5</v>
      </c>
      <c r="H28" s="45">
        <v>6</v>
      </c>
      <c r="I28" s="45">
        <v>6</v>
      </c>
      <c r="J28" s="45">
        <v>6</v>
      </c>
      <c r="K28" s="47">
        <f t="shared" si="0"/>
        <v>50</v>
      </c>
      <c r="L28" s="68"/>
    </row>
    <row r="29" spans="1:12" s="38" customFormat="1" ht="24" customHeight="1" x14ac:dyDescent="0.3">
      <c r="A29" s="39">
        <v>23</v>
      </c>
      <c r="B29" s="58" t="s">
        <v>68</v>
      </c>
      <c r="C29" s="45">
        <v>8</v>
      </c>
      <c r="D29" s="45">
        <v>7</v>
      </c>
      <c r="E29" s="45">
        <v>6</v>
      </c>
      <c r="F29" s="45">
        <v>5</v>
      </c>
      <c r="G29" s="45">
        <v>5</v>
      </c>
      <c r="H29" s="45">
        <v>4</v>
      </c>
      <c r="I29" s="45">
        <v>7</v>
      </c>
      <c r="J29" s="45">
        <v>5</v>
      </c>
      <c r="K29" s="47">
        <f t="shared" si="0"/>
        <v>47</v>
      </c>
      <c r="L29" s="68"/>
    </row>
    <row r="30" spans="1:12" s="38" customFormat="1" ht="24" customHeight="1" x14ac:dyDescent="0.3">
      <c r="A30" s="39">
        <v>24</v>
      </c>
      <c r="B30" s="58" t="s">
        <v>42</v>
      </c>
      <c r="C30" s="45">
        <v>7</v>
      </c>
      <c r="D30" s="45">
        <v>7</v>
      </c>
      <c r="E30" s="45">
        <v>6</v>
      </c>
      <c r="F30" s="45">
        <v>5</v>
      </c>
      <c r="G30" s="45">
        <v>5</v>
      </c>
      <c r="H30" s="45">
        <v>6</v>
      </c>
      <c r="I30" s="45">
        <v>7</v>
      </c>
      <c r="J30" s="45">
        <v>6</v>
      </c>
      <c r="K30" s="47">
        <f t="shared" si="0"/>
        <v>49</v>
      </c>
      <c r="L30" s="68"/>
    </row>
    <row r="31" spans="1:12" s="38" customFormat="1" ht="24" customHeight="1" x14ac:dyDescent="0.3">
      <c r="A31" s="39">
        <v>25</v>
      </c>
      <c r="B31" s="58" t="s">
        <v>69</v>
      </c>
      <c r="C31" s="45">
        <v>7</v>
      </c>
      <c r="D31" s="45">
        <v>6</v>
      </c>
      <c r="E31" s="45">
        <v>5</v>
      </c>
      <c r="F31" s="45">
        <v>5</v>
      </c>
      <c r="G31" s="45">
        <v>5</v>
      </c>
      <c r="H31" s="45">
        <v>5</v>
      </c>
      <c r="I31" s="45">
        <v>5</v>
      </c>
      <c r="J31" s="45">
        <v>5</v>
      </c>
      <c r="K31" s="47">
        <f t="shared" si="0"/>
        <v>43</v>
      </c>
      <c r="L31" s="68"/>
    </row>
    <row r="32" spans="1:12" s="38" customFormat="1" ht="24" customHeight="1" x14ac:dyDescent="0.3">
      <c r="A32" s="39">
        <v>26</v>
      </c>
      <c r="B32" s="58" t="s">
        <v>70</v>
      </c>
      <c r="C32" s="45">
        <v>5</v>
      </c>
      <c r="D32" s="45">
        <v>7</v>
      </c>
      <c r="E32" s="45">
        <v>4</v>
      </c>
      <c r="F32" s="45">
        <v>4</v>
      </c>
      <c r="G32" s="45">
        <v>4</v>
      </c>
      <c r="H32" s="45">
        <v>4</v>
      </c>
      <c r="I32" s="45">
        <v>5</v>
      </c>
      <c r="J32" s="45">
        <v>5</v>
      </c>
      <c r="K32" s="47">
        <f t="shared" si="0"/>
        <v>38</v>
      </c>
      <c r="L32" s="68"/>
    </row>
    <row r="33" spans="1:12" s="38" customFormat="1" ht="24" customHeight="1" x14ac:dyDescent="0.35">
      <c r="A33" s="39">
        <v>27</v>
      </c>
      <c r="B33" s="59" t="s">
        <v>71</v>
      </c>
      <c r="C33" s="45">
        <v>7</v>
      </c>
      <c r="D33" s="45">
        <v>6</v>
      </c>
      <c r="E33" s="45">
        <v>6</v>
      </c>
      <c r="F33" s="45">
        <v>5</v>
      </c>
      <c r="G33" s="45">
        <v>5</v>
      </c>
      <c r="H33" s="45">
        <v>5</v>
      </c>
      <c r="I33" s="45">
        <v>5</v>
      </c>
      <c r="J33" s="45">
        <v>5</v>
      </c>
      <c r="K33" s="47">
        <f t="shared" si="0"/>
        <v>44</v>
      </c>
      <c r="L33" s="68"/>
    </row>
    <row r="34" spans="1:12" s="38" customFormat="1" ht="24" customHeight="1" x14ac:dyDescent="0.3">
      <c r="A34" s="39">
        <v>28</v>
      </c>
      <c r="B34" s="58" t="s">
        <v>72</v>
      </c>
      <c r="C34" s="45">
        <v>7</v>
      </c>
      <c r="D34" s="45">
        <v>6</v>
      </c>
      <c r="E34" s="45">
        <v>5</v>
      </c>
      <c r="F34" s="45">
        <v>5</v>
      </c>
      <c r="G34" s="45">
        <v>6</v>
      </c>
      <c r="H34" s="45">
        <v>6</v>
      </c>
      <c r="I34" s="45">
        <v>6</v>
      </c>
      <c r="J34" s="45">
        <v>5</v>
      </c>
      <c r="K34" s="47">
        <f t="shared" si="0"/>
        <v>46</v>
      </c>
      <c r="L34" s="68"/>
    </row>
    <row r="35" spans="1:12" s="38" customFormat="1" ht="24" customHeight="1" x14ac:dyDescent="0.35">
      <c r="A35" s="39">
        <v>29</v>
      </c>
      <c r="B35" s="60" t="s">
        <v>73</v>
      </c>
      <c r="C35" s="45">
        <v>6</v>
      </c>
      <c r="D35" s="45">
        <v>6</v>
      </c>
      <c r="E35" s="45">
        <v>5</v>
      </c>
      <c r="F35" s="45">
        <v>3</v>
      </c>
      <c r="G35" s="45">
        <v>4</v>
      </c>
      <c r="H35" s="45">
        <v>3</v>
      </c>
      <c r="I35" s="45">
        <v>4</v>
      </c>
      <c r="J35" s="45">
        <v>4</v>
      </c>
      <c r="K35" s="47">
        <f t="shared" si="0"/>
        <v>35</v>
      </c>
      <c r="L35" s="68"/>
    </row>
    <row r="36" spans="1:12" s="38" customFormat="1" ht="24" customHeight="1" x14ac:dyDescent="0.35">
      <c r="A36" s="39">
        <v>30</v>
      </c>
      <c r="B36" s="60" t="s">
        <v>74</v>
      </c>
      <c r="C36" s="45">
        <v>6</v>
      </c>
      <c r="D36" s="45">
        <v>6</v>
      </c>
      <c r="E36" s="45">
        <v>6</v>
      </c>
      <c r="F36" s="45">
        <v>5</v>
      </c>
      <c r="G36" s="45">
        <v>5</v>
      </c>
      <c r="H36" s="45">
        <v>5</v>
      </c>
      <c r="I36" s="45">
        <v>6</v>
      </c>
      <c r="J36" s="45">
        <v>5</v>
      </c>
      <c r="K36" s="47">
        <f t="shared" si="0"/>
        <v>44</v>
      </c>
      <c r="L36" s="68"/>
    </row>
    <row r="37" spans="1:12" s="38" customFormat="1" ht="24" customHeight="1" x14ac:dyDescent="0.35">
      <c r="A37" s="39">
        <v>31</v>
      </c>
      <c r="B37" s="60" t="s">
        <v>75</v>
      </c>
      <c r="C37" s="45">
        <v>8</v>
      </c>
      <c r="D37" s="45">
        <v>9</v>
      </c>
      <c r="E37" s="45">
        <v>8</v>
      </c>
      <c r="F37" s="45">
        <v>8</v>
      </c>
      <c r="G37" s="45">
        <v>9</v>
      </c>
      <c r="H37" s="45">
        <v>8</v>
      </c>
      <c r="I37" s="45">
        <v>9</v>
      </c>
      <c r="J37" s="45">
        <v>9</v>
      </c>
      <c r="K37" s="47">
        <f t="shared" si="0"/>
        <v>68</v>
      </c>
      <c r="L37" s="68"/>
    </row>
    <row r="38" spans="1:12" s="38" customFormat="1" ht="24" customHeight="1" x14ac:dyDescent="0.35">
      <c r="A38" s="39">
        <v>32</v>
      </c>
      <c r="B38" s="60" t="s">
        <v>76</v>
      </c>
      <c r="C38" s="45">
        <v>7</v>
      </c>
      <c r="D38" s="45">
        <v>7</v>
      </c>
      <c r="E38" s="45">
        <v>6</v>
      </c>
      <c r="F38" s="45">
        <v>7</v>
      </c>
      <c r="G38" s="45">
        <v>6</v>
      </c>
      <c r="H38" s="45">
        <v>6</v>
      </c>
      <c r="I38" s="45">
        <v>7</v>
      </c>
      <c r="J38" s="45">
        <v>7</v>
      </c>
      <c r="K38" s="47">
        <f t="shared" si="0"/>
        <v>53</v>
      </c>
      <c r="L38" s="68"/>
    </row>
    <row r="39" spans="1:12" s="38" customFormat="1" ht="24" customHeight="1" x14ac:dyDescent="0.35">
      <c r="A39" s="39">
        <v>33</v>
      </c>
      <c r="B39" s="60" t="s">
        <v>77</v>
      </c>
      <c r="C39" s="45">
        <v>7</v>
      </c>
      <c r="D39" s="45">
        <v>7</v>
      </c>
      <c r="E39" s="45">
        <v>7</v>
      </c>
      <c r="F39" s="45">
        <v>7</v>
      </c>
      <c r="G39" s="45">
        <v>7</v>
      </c>
      <c r="H39" s="45">
        <v>7</v>
      </c>
      <c r="I39" s="45">
        <v>8</v>
      </c>
      <c r="J39" s="45">
        <v>7</v>
      </c>
      <c r="K39" s="47">
        <f t="shared" si="0"/>
        <v>57</v>
      </c>
      <c r="L39" s="68"/>
    </row>
    <row r="40" spans="1:12" s="38" customFormat="1" ht="24" customHeight="1" x14ac:dyDescent="0.35">
      <c r="A40" s="39">
        <v>34</v>
      </c>
      <c r="B40" s="60" t="s">
        <v>27</v>
      </c>
      <c r="C40" s="45">
        <v>7</v>
      </c>
      <c r="D40" s="45">
        <v>6</v>
      </c>
      <c r="E40" s="45">
        <v>6</v>
      </c>
      <c r="F40" s="45">
        <v>5</v>
      </c>
      <c r="G40" s="45">
        <v>5</v>
      </c>
      <c r="H40" s="45">
        <v>5</v>
      </c>
      <c r="I40" s="45">
        <v>6</v>
      </c>
      <c r="J40" s="45">
        <v>5</v>
      </c>
      <c r="K40" s="47">
        <f t="shared" si="0"/>
        <v>45</v>
      </c>
      <c r="L40" s="68"/>
    </row>
    <row r="41" spans="1:12" s="38" customFormat="1" ht="24" customHeight="1" x14ac:dyDescent="0.35">
      <c r="A41" s="39">
        <v>35</v>
      </c>
      <c r="B41" s="60" t="s">
        <v>78</v>
      </c>
      <c r="C41" s="45">
        <v>6</v>
      </c>
      <c r="D41" s="45">
        <v>6</v>
      </c>
      <c r="E41" s="45">
        <v>5</v>
      </c>
      <c r="F41" s="45">
        <v>2</v>
      </c>
      <c r="G41" s="45">
        <v>3</v>
      </c>
      <c r="H41" s="45">
        <v>2</v>
      </c>
      <c r="I41" s="45">
        <v>4</v>
      </c>
      <c r="J41" s="45">
        <v>3</v>
      </c>
      <c r="K41" s="47">
        <f t="shared" si="0"/>
        <v>31</v>
      </c>
      <c r="L41" s="68"/>
    </row>
    <row r="42" spans="1:12" s="38" customFormat="1" ht="24" customHeight="1" x14ac:dyDescent="0.35">
      <c r="A42" s="39">
        <v>36</v>
      </c>
      <c r="B42" s="60" t="s">
        <v>35</v>
      </c>
      <c r="C42" s="45">
        <v>7</v>
      </c>
      <c r="D42" s="45">
        <v>7</v>
      </c>
      <c r="E42" s="45">
        <v>5</v>
      </c>
      <c r="F42" s="45">
        <v>4</v>
      </c>
      <c r="G42" s="45">
        <v>4</v>
      </c>
      <c r="H42" s="45">
        <v>4</v>
      </c>
      <c r="I42" s="45">
        <v>4</v>
      </c>
      <c r="J42" s="45">
        <v>4</v>
      </c>
      <c r="K42" s="47">
        <f t="shared" si="0"/>
        <v>39</v>
      </c>
      <c r="L42" s="68"/>
    </row>
    <row r="43" spans="1:12" s="38" customFormat="1" ht="24" customHeight="1" x14ac:dyDescent="0.35">
      <c r="A43" s="39">
        <v>37</v>
      </c>
      <c r="B43" s="60" t="s">
        <v>15</v>
      </c>
      <c r="C43" s="45">
        <v>8</v>
      </c>
      <c r="D43" s="45">
        <v>8</v>
      </c>
      <c r="E43" s="45">
        <v>6</v>
      </c>
      <c r="F43" s="45">
        <v>6</v>
      </c>
      <c r="G43" s="45">
        <v>6</v>
      </c>
      <c r="H43" s="45">
        <v>6</v>
      </c>
      <c r="I43" s="45">
        <v>7</v>
      </c>
      <c r="J43" s="45">
        <v>7</v>
      </c>
      <c r="K43" s="47">
        <f t="shared" si="0"/>
        <v>54</v>
      </c>
      <c r="L43" s="68"/>
    </row>
    <row r="44" spans="1:12" s="38" customFormat="1" ht="24" customHeight="1" x14ac:dyDescent="0.35">
      <c r="A44" s="39">
        <v>38</v>
      </c>
      <c r="B44" s="60" t="s">
        <v>16</v>
      </c>
      <c r="C44" s="45">
        <v>7</v>
      </c>
      <c r="D44" s="45">
        <v>7</v>
      </c>
      <c r="E44" s="45">
        <v>6</v>
      </c>
      <c r="F44" s="45">
        <v>5</v>
      </c>
      <c r="G44" s="45">
        <v>5</v>
      </c>
      <c r="H44" s="45">
        <v>5</v>
      </c>
      <c r="I44" s="45">
        <v>7</v>
      </c>
      <c r="J44" s="45">
        <v>6</v>
      </c>
      <c r="K44" s="47">
        <f t="shared" si="0"/>
        <v>48</v>
      </c>
      <c r="L44" s="68"/>
    </row>
    <row r="45" spans="1:12" s="38" customFormat="1" ht="24" customHeight="1" x14ac:dyDescent="0.35">
      <c r="A45" s="39">
        <v>39</v>
      </c>
      <c r="B45" s="60" t="s">
        <v>79</v>
      </c>
      <c r="C45" s="45">
        <v>7</v>
      </c>
      <c r="D45" s="45">
        <v>7</v>
      </c>
      <c r="E45" s="45">
        <v>5</v>
      </c>
      <c r="F45" s="45">
        <v>4</v>
      </c>
      <c r="G45" s="45">
        <v>5</v>
      </c>
      <c r="H45" s="45">
        <v>5</v>
      </c>
      <c r="I45" s="45">
        <v>6</v>
      </c>
      <c r="J45" s="45">
        <v>4</v>
      </c>
      <c r="K45" s="47">
        <f t="shared" si="0"/>
        <v>43</v>
      </c>
      <c r="L45" s="68"/>
    </row>
    <row r="46" spans="1:12" s="38" customFormat="1" ht="24" customHeight="1" x14ac:dyDescent="0.35">
      <c r="A46" s="39">
        <v>40</v>
      </c>
      <c r="B46" s="60" t="s">
        <v>18</v>
      </c>
      <c r="C46" s="45">
        <v>6</v>
      </c>
      <c r="D46" s="45">
        <v>6</v>
      </c>
      <c r="E46" s="45">
        <v>5</v>
      </c>
      <c r="F46" s="45">
        <v>4</v>
      </c>
      <c r="G46" s="45">
        <v>5</v>
      </c>
      <c r="H46" s="45">
        <v>5</v>
      </c>
      <c r="I46" s="45">
        <v>5</v>
      </c>
      <c r="J46" s="45">
        <v>4</v>
      </c>
      <c r="K46" s="47">
        <f t="shared" si="0"/>
        <v>40</v>
      </c>
      <c r="L46" s="68"/>
    </row>
    <row r="47" spans="1:12" s="38" customFormat="1" ht="24" customHeight="1" x14ac:dyDescent="0.35">
      <c r="A47" s="39">
        <v>41</v>
      </c>
      <c r="B47" s="60" t="s">
        <v>36</v>
      </c>
      <c r="C47" s="45">
        <v>9</v>
      </c>
      <c r="D47" s="45">
        <v>9</v>
      </c>
      <c r="E47" s="45">
        <v>9</v>
      </c>
      <c r="F47" s="45">
        <v>9</v>
      </c>
      <c r="G47" s="45">
        <v>9</v>
      </c>
      <c r="H47" s="45">
        <v>9</v>
      </c>
      <c r="I47" s="45">
        <v>10</v>
      </c>
      <c r="J47" s="45">
        <v>9</v>
      </c>
      <c r="K47" s="47">
        <f t="shared" si="0"/>
        <v>73</v>
      </c>
      <c r="L47" s="70"/>
    </row>
    <row r="48" spans="1:12" s="38" customFormat="1" ht="24" customHeight="1" x14ac:dyDescent="0.35">
      <c r="A48" s="39">
        <v>42</v>
      </c>
      <c r="B48" s="60" t="s">
        <v>20</v>
      </c>
      <c r="C48" s="45">
        <v>8</v>
      </c>
      <c r="D48" s="45">
        <v>8</v>
      </c>
      <c r="E48" s="45">
        <v>7</v>
      </c>
      <c r="F48" s="45">
        <v>8</v>
      </c>
      <c r="G48" s="45">
        <v>7</v>
      </c>
      <c r="H48" s="45">
        <v>7</v>
      </c>
      <c r="I48" s="45">
        <v>8</v>
      </c>
      <c r="J48" s="45">
        <v>8</v>
      </c>
      <c r="K48" s="47">
        <f t="shared" si="0"/>
        <v>61</v>
      </c>
      <c r="L48" s="68"/>
    </row>
    <row r="49" spans="1:12" s="38" customFormat="1" ht="24" customHeight="1" x14ac:dyDescent="0.35">
      <c r="A49" s="39">
        <v>43</v>
      </c>
      <c r="B49" s="60" t="s">
        <v>80</v>
      </c>
      <c r="C49" s="45">
        <v>2</v>
      </c>
      <c r="D49" s="45">
        <v>4</v>
      </c>
      <c r="E49" s="45">
        <v>3</v>
      </c>
      <c r="F49" s="45">
        <v>0</v>
      </c>
      <c r="G49" s="45">
        <v>2</v>
      </c>
      <c r="H49" s="45">
        <v>3</v>
      </c>
      <c r="I49" s="45">
        <v>4</v>
      </c>
      <c r="J49" s="45">
        <v>3</v>
      </c>
      <c r="K49" s="47">
        <f t="shared" si="0"/>
        <v>21</v>
      </c>
      <c r="L49" s="68"/>
    </row>
    <row r="50" spans="1:12" s="38" customFormat="1" ht="24" customHeight="1" thickBot="1" x14ac:dyDescent="0.4">
      <c r="A50" s="42">
        <v>44</v>
      </c>
      <c r="B50" s="61" t="s">
        <v>81</v>
      </c>
      <c r="C50" s="71">
        <v>9</v>
      </c>
      <c r="D50" s="71">
        <v>9</v>
      </c>
      <c r="E50" s="71">
        <v>8</v>
      </c>
      <c r="F50" s="71">
        <v>6</v>
      </c>
      <c r="G50" s="71">
        <v>9</v>
      </c>
      <c r="H50" s="71">
        <v>8</v>
      </c>
      <c r="I50" s="71">
        <v>8</v>
      </c>
      <c r="J50" s="71">
        <v>8</v>
      </c>
      <c r="K50" s="72">
        <f t="shared" si="0"/>
        <v>65</v>
      </c>
      <c r="L50" s="73"/>
    </row>
    <row r="52" spans="1:12" ht="17.399999999999999" x14ac:dyDescent="0.3">
      <c r="A52" s="16" t="s">
        <v>4</v>
      </c>
      <c r="L52" s="65" t="s">
        <v>34</v>
      </c>
    </row>
  </sheetData>
  <autoFilter ref="A6:L6">
    <sortState ref="A7:L50">
      <sortCondition descending="1" ref="K6"/>
    </sortState>
  </autoFilter>
  <sortState ref="A7:L50">
    <sortCondition ref="A7:A50"/>
  </sortState>
  <mergeCells count="3">
    <mergeCell ref="A1:L1"/>
    <mergeCell ref="A4:L4"/>
    <mergeCell ref="A5:L5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31" zoomScale="80" zoomScaleNormal="90" zoomScaleSheetLayoutView="80" workbookViewId="0">
      <selection activeCell="L38" sqref="L38"/>
    </sheetView>
  </sheetViews>
  <sheetFormatPr defaultColWidth="9.109375" defaultRowHeight="13.2" x14ac:dyDescent="0.25"/>
  <cols>
    <col min="1" max="1" width="5" style="10" customWidth="1"/>
    <col min="2" max="2" width="42.5546875" style="10" customWidth="1"/>
    <col min="3" max="10" width="13" style="10" customWidth="1"/>
    <col min="11" max="12" width="10.33203125" style="10" customWidth="1"/>
    <col min="13" max="16384" width="9.109375" style="22"/>
  </cols>
  <sheetData>
    <row r="1" spans="1:12" ht="23.25" customHeight="1" x14ac:dyDescent="0.25">
      <c r="A1" s="490" t="s">
        <v>25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</row>
    <row r="2" spans="1:12" ht="21" x14ac:dyDescent="0.25">
      <c r="A2" s="23"/>
      <c r="B2" s="23"/>
      <c r="C2" s="24"/>
      <c r="D2" s="24"/>
      <c r="E2" s="24"/>
      <c r="F2" s="24"/>
      <c r="G2" s="24"/>
      <c r="H2" s="25"/>
      <c r="I2" s="26"/>
      <c r="J2" s="26"/>
      <c r="K2" s="26"/>
      <c r="L2" s="26"/>
    </row>
    <row r="3" spans="1:12" ht="15.6" x14ac:dyDescent="0.3">
      <c r="A3" s="27" t="s">
        <v>52</v>
      </c>
      <c r="B3" s="27"/>
      <c r="C3" s="28"/>
      <c r="D3" s="29"/>
      <c r="E3" s="28"/>
      <c r="F3" s="22"/>
      <c r="G3" s="30"/>
      <c r="I3" s="31"/>
      <c r="J3" s="31"/>
      <c r="K3" s="32"/>
      <c r="L3" s="33" t="s">
        <v>5</v>
      </c>
    </row>
    <row r="4" spans="1:12" ht="21.75" customHeight="1" x14ac:dyDescent="0.4">
      <c r="A4" s="491" t="s">
        <v>13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</row>
    <row r="5" spans="1:12" ht="30" customHeight="1" thickBot="1" x14ac:dyDescent="0.3">
      <c r="A5" s="492" t="s">
        <v>46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</row>
    <row r="6" spans="1:12" s="34" customFormat="1" ht="36.6" thickBot="1" x14ac:dyDescent="0.3">
      <c r="A6" s="35" t="s">
        <v>0</v>
      </c>
      <c r="B6" s="36" t="s">
        <v>6</v>
      </c>
      <c r="C6" s="21" t="s">
        <v>7</v>
      </c>
      <c r="D6" s="21" t="s">
        <v>28</v>
      </c>
      <c r="E6" s="21" t="s">
        <v>8</v>
      </c>
      <c r="F6" s="21" t="s">
        <v>14</v>
      </c>
      <c r="G6" s="21" t="s">
        <v>9</v>
      </c>
      <c r="H6" s="21" t="s">
        <v>10</v>
      </c>
      <c r="I6" s="21" t="s">
        <v>26</v>
      </c>
      <c r="J6" s="21" t="s">
        <v>11</v>
      </c>
      <c r="K6" s="20" t="s">
        <v>12</v>
      </c>
      <c r="L6" s="37" t="s">
        <v>2</v>
      </c>
    </row>
    <row r="7" spans="1:12" s="38" customFormat="1" ht="24" customHeight="1" x14ac:dyDescent="0.25">
      <c r="A7" s="48">
        <v>1</v>
      </c>
      <c r="B7" s="74" t="s">
        <v>53</v>
      </c>
      <c r="C7" s="75">
        <v>8</v>
      </c>
      <c r="D7" s="75">
        <v>6</v>
      </c>
      <c r="E7" s="75">
        <v>6</v>
      </c>
      <c r="F7" s="75">
        <v>6</v>
      </c>
      <c r="G7" s="75">
        <v>5</v>
      </c>
      <c r="H7" s="75">
        <v>6</v>
      </c>
      <c r="I7" s="75">
        <v>5</v>
      </c>
      <c r="J7" s="75">
        <v>5</v>
      </c>
      <c r="K7" s="76">
        <f>SUM(C7:J7)</f>
        <v>47</v>
      </c>
      <c r="L7" s="77"/>
    </row>
    <row r="8" spans="1:12" s="38" customFormat="1" ht="24" customHeight="1" x14ac:dyDescent="0.25">
      <c r="A8" s="39">
        <v>2</v>
      </c>
      <c r="B8" s="58" t="s">
        <v>54</v>
      </c>
      <c r="C8" s="45">
        <v>9</v>
      </c>
      <c r="D8" s="45">
        <v>8</v>
      </c>
      <c r="E8" s="45">
        <v>8</v>
      </c>
      <c r="F8" s="45">
        <v>7</v>
      </c>
      <c r="G8" s="45">
        <v>7</v>
      </c>
      <c r="H8" s="45">
        <v>7</v>
      </c>
      <c r="I8" s="45">
        <v>6</v>
      </c>
      <c r="J8" s="45">
        <v>9</v>
      </c>
      <c r="K8" s="47">
        <f>SUM(C8:J8)</f>
        <v>61</v>
      </c>
      <c r="L8" s="78"/>
    </row>
    <row r="9" spans="1:12" s="38" customFormat="1" ht="24" customHeight="1" x14ac:dyDescent="0.25">
      <c r="A9" s="39">
        <v>3</v>
      </c>
      <c r="B9" s="58" t="s">
        <v>55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7">
        <f t="shared" ref="K9:K50" si="0">SUM(C9:J9)</f>
        <v>0</v>
      </c>
      <c r="L9" s="78"/>
    </row>
    <row r="10" spans="1:12" s="38" customFormat="1" ht="24" customHeight="1" x14ac:dyDescent="0.25">
      <c r="A10" s="39">
        <v>4</v>
      </c>
      <c r="B10" s="58" t="s">
        <v>44</v>
      </c>
      <c r="C10" s="45">
        <v>10</v>
      </c>
      <c r="D10" s="45">
        <v>9</v>
      </c>
      <c r="E10" s="45">
        <v>9</v>
      </c>
      <c r="F10" s="45">
        <v>8</v>
      </c>
      <c r="G10" s="45">
        <v>9</v>
      </c>
      <c r="H10" s="45">
        <v>9</v>
      </c>
      <c r="I10" s="45">
        <v>10</v>
      </c>
      <c r="J10" s="45">
        <v>10</v>
      </c>
      <c r="K10" s="47">
        <f t="shared" si="0"/>
        <v>74</v>
      </c>
      <c r="L10" s="78"/>
    </row>
    <row r="11" spans="1:12" s="38" customFormat="1" ht="24" customHeight="1" x14ac:dyDescent="0.25">
      <c r="A11" s="39">
        <v>5</v>
      </c>
      <c r="B11" s="58" t="s">
        <v>56</v>
      </c>
      <c r="C11" s="45">
        <v>5</v>
      </c>
      <c r="D11" s="45">
        <v>4</v>
      </c>
      <c r="E11" s="45">
        <v>2</v>
      </c>
      <c r="F11" s="45">
        <v>3</v>
      </c>
      <c r="G11" s="45">
        <v>5</v>
      </c>
      <c r="H11" s="45">
        <v>4</v>
      </c>
      <c r="I11" s="45">
        <v>4</v>
      </c>
      <c r="J11" s="45">
        <v>3</v>
      </c>
      <c r="K11" s="47">
        <f t="shared" si="0"/>
        <v>30</v>
      </c>
      <c r="L11" s="78"/>
    </row>
    <row r="12" spans="1:12" s="38" customFormat="1" ht="24" customHeight="1" x14ac:dyDescent="0.25">
      <c r="A12" s="39">
        <v>6</v>
      </c>
      <c r="B12" s="58" t="s">
        <v>57</v>
      </c>
      <c r="C12" s="45">
        <v>6</v>
      </c>
      <c r="D12" s="45">
        <v>7</v>
      </c>
      <c r="E12" s="45">
        <v>0</v>
      </c>
      <c r="F12" s="45">
        <v>0</v>
      </c>
      <c r="G12" s="45">
        <v>4</v>
      </c>
      <c r="H12" s="45">
        <v>4</v>
      </c>
      <c r="I12" s="45">
        <v>3</v>
      </c>
      <c r="J12" s="45">
        <v>3</v>
      </c>
      <c r="K12" s="47">
        <f t="shared" si="0"/>
        <v>27</v>
      </c>
      <c r="L12" s="78"/>
    </row>
    <row r="13" spans="1:12" s="38" customFormat="1" ht="24" customHeight="1" x14ac:dyDescent="0.25">
      <c r="A13" s="39">
        <v>7</v>
      </c>
      <c r="B13" s="58" t="s">
        <v>58</v>
      </c>
      <c r="C13" s="45">
        <v>7</v>
      </c>
      <c r="D13" s="45">
        <v>7</v>
      </c>
      <c r="E13" s="45">
        <v>6</v>
      </c>
      <c r="F13" s="45">
        <v>4</v>
      </c>
      <c r="G13" s="45">
        <v>4</v>
      </c>
      <c r="H13" s="45">
        <v>4</v>
      </c>
      <c r="I13" s="45">
        <v>5</v>
      </c>
      <c r="J13" s="45">
        <v>5</v>
      </c>
      <c r="K13" s="47">
        <f t="shared" si="0"/>
        <v>42</v>
      </c>
      <c r="L13" s="78"/>
    </row>
    <row r="14" spans="1:12" s="38" customFormat="1" ht="24" customHeight="1" x14ac:dyDescent="0.25">
      <c r="A14" s="39">
        <v>8</v>
      </c>
      <c r="B14" s="58" t="s">
        <v>59</v>
      </c>
      <c r="C14" s="45">
        <v>8</v>
      </c>
      <c r="D14" s="45">
        <v>7</v>
      </c>
      <c r="E14" s="45">
        <v>6</v>
      </c>
      <c r="F14" s="45">
        <v>0</v>
      </c>
      <c r="G14" s="45">
        <v>4</v>
      </c>
      <c r="H14" s="45">
        <v>5</v>
      </c>
      <c r="I14" s="45">
        <v>0</v>
      </c>
      <c r="J14" s="45">
        <v>3</v>
      </c>
      <c r="K14" s="47">
        <f t="shared" si="0"/>
        <v>33</v>
      </c>
      <c r="L14" s="78"/>
    </row>
    <row r="15" spans="1:12" s="38" customFormat="1" ht="24" customHeight="1" x14ac:dyDescent="0.25">
      <c r="A15" s="39">
        <v>9</v>
      </c>
      <c r="B15" s="58" t="s">
        <v>30</v>
      </c>
      <c r="C15" s="45">
        <v>8</v>
      </c>
      <c r="D15" s="45">
        <v>8</v>
      </c>
      <c r="E15" s="45">
        <v>10</v>
      </c>
      <c r="F15" s="45">
        <v>8</v>
      </c>
      <c r="G15" s="45">
        <v>9</v>
      </c>
      <c r="H15" s="45">
        <v>9</v>
      </c>
      <c r="I15" s="45">
        <v>9</v>
      </c>
      <c r="J15" s="45">
        <v>8</v>
      </c>
      <c r="K15" s="47">
        <f t="shared" si="0"/>
        <v>69</v>
      </c>
      <c r="L15" s="78"/>
    </row>
    <row r="16" spans="1:12" s="38" customFormat="1" ht="24" customHeight="1" x14ac:dyDescent="0.25">
      <c r="A16" s="39">
        <v>10</v>
      </c>
      <c r="B16" s="58" t="s">
        <v>31</v>
      </c>
      <c r="C16" s="45">
        <v>8</v>
      </c>
      <c r="D16" s="45">
        <v>10</v>
      </c>
      <c r="E16" s="45">
        <v>6</v>
      </c>
      <c r="F16" s="45">
        <v>6</v>
      </c>
      <c r="G16" s="45">
        <v>7</v>
      </c>
      <c r="H16" s="45">
        <v>6</v>
      </c>
      <c r="I16" s="45">
        <v>8</v>
      </c>
      <c r="J16" s="45">
        <v>8</v>
      </c>
      <c r="K16" s="47">
        <f t="shared" si="0"/>
        <v>59</v>
      </c>
      <c r="L16" s="78"/>
    </row>
    <row r="17" spans="1:12" s="38" customFormat="1" ht="24" customHeight="1" x14ac:dyDescent="0.25">
      <c r="A17" s="39">
        <v>11</v>
      </c>
      <c r="B17" s="58" t="s">
        <v>60</v>
      </c>
      <c r="C17" s="45">
        <v>10</v>
      </c>
      <c r="D17" s="45">
        <v>10</v>
      </c>
      <c r="E17" s="45">
        <v>10</v>
      </c>
      <c r="F17" s="45">
        <v>8</v>
      </c>
      <c r="G17" s="45">
        <v>9</v>
      </c>
      <c r="H17" s="45">
        <v>9</v>
      </c>
      <c r="I17" s="45">
        <v>10</v>
      </c>
      <c r="J17" s="45">
        <v>10</v>
      </c>
      <c r="K17" s="47">
        <f t="shared" si="0"/>
        <v>76</v>
      </c>
      <c r="L17" s="78"/>
    </row>
    <row r="18" spans="1:12" s="38" customFormat="1" ht="24" customHeight="1" x14ac:dyDescent="0.25">
      <c r="A18" s="39">
        <v>12</v>
      </c>
      <c r="B18" s="58" t="s">
        <v>17</v>
      </c>
      <c r="C18" s="45">
        <v>7</v>
      </c>
      <c r="D18" s="45">
        <v>7</v>
      </c>
      <c r="E18" s="45">
        <v>7</v>
      </c>
      <c r="F18" s="45">
        <v>6</v>
      </c>
      <c r="G18" s="45">
        <v>6</v>
      </c>
      <c r="H18" s="45">
        <v>5</v>
      </c>
      <c r="I18" s="45">
        <v>6</v>
      </c>
      <c r="J18" s="45">
        <v>5</v>
      </c>
      <c r="K18" s="47">
        <f t="shared" si="0"/>
        <v>49</v>
      </c>
      <c r="L18" s="78"/>
    </row>
    <row r="19" spans="1:12" s="38" customFormat="1" ht="24" customHeight="1" x14ac:dyDescent="0.25">
      <c r="A19" s="39">
        <v>13</v>
      </c>
      <c r="B19" s="58" t="s">
        <v>61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7">
        <f t="shared" si="0"/>
        <v>0</v>
      </c>
      <c r="L19" s="78"/>
    </row>
    <row r="20" spans="1:12" s="38" customFormat="1" ht="24" customHeight="1" x14ac:dyDescent="0.25">
      <c r="A20" s="39">
        <v>14</v>
      </c>
      <c r="B20" s="58" t="s">
        <v>21</v>
      </c>
      <c r="C20" s="45">
        <v>7</v>
      </c>
      <c r="D20" s="45">
        <v>10</v>
      </c>
      <c r="E20" s="45">
        <v>7</v>
      </c>
      <c r="F20" s="45">
        <v>6</v>
      </c>
      <c r="G20" s="45">
        <v>6</v>
      </c>
      <c r="H20" s="45">
        <v>6</v>
      </c>
      <c r="I20" s="45">
        <v>8</v>
      </c>
      <c r="J20" s="45">
        <v>9</v>
      </c>
      <c r="K20" s="47">
        <f t="shared" si="0"/>
        <v>59</v>
      </c>
      <c r="L20" s="78"/>
    </row>
    <row r="21" spans="1:12" s="38" customFormat="1" ht="24" customHeight="1" x14ac:dyDescent="0.25">
      <c r="A21" s="39">
        <v>15</v>
      </c>
      <c r="B21" s="58" t="s">
        <v>62</v>
      </c>
      <c r="C21" s="45">
        <v>6</v>
      </c>
      <c r="D21" s="45">
        <v>5</v>
      </c>
      <c r="E21" s="45">
        <v>4</v>
      </c>
      <c r="F21" s="45">
        <v>3</v>
      </c>
      <c r="G21" s="45">
        <v>3</v>
      </c>
      <c r="H21" s="45">
        <v>4</v>
      </c>
      <c r="I21" s="45">
        <v>0</v>
      </c>
      <c r="J21" s="45">
        <v>4</v>
      </c>
      <c r="K21" s="47">
        <f t="shared" si="0"/>
        <v>29</v>
      </c>
      <c r="L21" s="78"/>
    </row>
    <row r="22" spans="1:12" s="38" customFormat="1" ht="24" customHeight="1" x14ac:dyDescent="0.25">
      <c r="A22" s="39">
        <v>16</v>
      </c>
      <c r="B22" s="58" t="s">
        <v>63</v>
      </c>
      <c r="C22" s="45">
        <v>8</v>
      </c>
      <c r="D22" s="45">
        <v>6</v>
      </c>
      <c r="E22" s="45">
        <v>6</v>
      </c>
      <c r="F22" s="45">
        <v>7</v>
      </c>
      <c r="G22" s="45">
        <v>7</v>
      </c>
      <c r="H22" s="45">
        <v>0</v>
      </c>
      <c r="I22" s="45">
        <v>6</v>
      </c>
      <c r="J22" s="45">
        <v>8</v>
      </c>
      <c r="K22" s="47">
        <f t="shared" si="0"/>
        <v>48</v>
      </c>
      <c r="L22" s="78"/>
    </row>
    <row r="23" spans="1:12" s="38" customFormat="1" ht="24" customHeight="1" x14ac:dyDescent="0.25">
      <c r="A23" s="39">
        <v>17</v>
      </c>
      <c r="B23" s="58" t="s">
        <v>19</v>
      </c>
      <c r="C23" s="45">
        <v>7</v>
      </c>
      <c r="D23" s="45">
        <v>8</v>
      </c>
      <c r="E23" s="45">
        <v>6</v>
      </c>
      <c r="F23" s="45">
        <v>6</v>
      </c>
      <c r="G23" s="45">
        <v>7</v>
      </c>
      <c r="H23" s="45">
        <v>5</v>
      </c>
      <c r="I23" s="45">
        <v>4</v>
      </c>
      <c r="J23" s="45">
        <v>6</v>
      </c>
      <c r="K23" s="47">
        <f t="shared" si="0"/>
        <v>49</v>
      </c>
      <c r="L23" s="78"/>
    </row>
    <row r="24" spans="1:12" s="38" customFormat="1" ht="24" customHeight="1" x14ac:dyDescent="0.25">
      <c r="A24" s="39">
        <v>18</v>
      </c>
      <c r="B24" s="58" t="s">
        <v>33</v>
      </c>
      <c r="C24" s="45">
        <v>8</v>
      </c>
      <c r="D24" s="45">
        <v>8</v>
      </c>
      <c r="E24" s="45">
        <v>6</v>
      </c>
      <c r="F24" s="45">
        <v>5</v>
      </c>
      <c r="G24" s="45">
        <v>6</v>
      </c>
      <c r="H24" s="45">
        <v>5</v>
      </c>
      <c r="I24" s="45">
        <v>5</v>
      </c>
      <c r="J24" s="45">
        <v>5</v>
      </c>
      <c r="K24" s="47">
        <f t="shared" si="0"/>
        <v>48</v>
      </c>
      <c r="L24" s="78"/>
    </row>
    <row r="25" spans="1:12" s="38" customFormat="1" ht="24" customHeight="1" x14ac:dyDescent="0.25">
      <c r="A25" s="39">
        <v>19</v>
      </c>
      <c r="B25" s="58" t="s">
        <v>64</v>
      </c>
      <c r="C25" s="45">
        <v>7</v>
      </c>
      <c r="D25" s="45">
        <v>7</v>
      </c>
      <c r="E25" s="45">
        <v>6</v>
      </c>
      <c r="F25" s="45">
        <v>7</v>
      </c>
      <c r="G25" s="45">
        <v>7</v>
      </c>
      <c r="H25" s="45">
        <v>7</v>
      </c>
      <c r="I25" s="45">
        <v>8</v>
      </c>
      <c r="J25" s="45">
        <v>8</v>
      </c>
      <c r="K25" s="47">
        <f t="shared" si="0"/>
        <v>57</v>
      </c>
      <c r="L25" s="78"/>
    </row>
    <row r="26" spans="1:12" s="38" customFormat="1" ht="24" customHeight="1" x14ac:dyDescent="0.25">
      <c r="A26" s="39">
        <v>20</v>
      </c>
      <c r="B26" s="58" t="s">
        <v>65</v>
      </c>
      <c r="C26" s="45">
        <v>5</v>
      </c>
      <c r="D26" s="45">
        <v>6</v>
      </c>
      <c r="E26" s="45">
        <v>4</v>
      </c>
      <c r="F26" s="45">
        <v>0</v>
      </c>
      <c r="G26" s="45">
        <v>7</v>
      </c>
      <c r="H26" s="45">
        <v>6</v>
      </c>
      <c r="I26" s="45">
        <v>5</v>
      </c>
      <c r="J26" s="45">
        <v>4</v>
      </c>
      <c r="K26" s="47">
        <f t="shared" si="0"/>
        <v>37</v>
      </c>
      <c r="L26" s="78"/>
    </row>
    <row r="27" spans="1:12" s="38" customFormat="1" ht="24" customHeight="1" x14ac:dyDescent="0.25">
      <c r="A27" s="39">
        <v>21</v>
      </c>
      <c r="B27" s="58" t="s">
        <v>66</v>
      </c>
      <c r="C27" s="45">
        <v>6</v>
      </c>
      <c r="D27" s="45">
        <v>7</v>
      </c>
      <c r="E27" s="45">
        <v>7</v>
      </c>
      <c r="F27" s="45">
        <v>5</v>
      </c>
      <c r="G27" s="45">
        <v>5</v>
      </c>
      <c r="H27" s="45">
        <v>5</v>
      </c>
      <c r="I27" s="45">
        <v>7</v>
      </c>
      <c r="J27" s="45">
        <v>6</v>
      </c>
      <c r="K27" s="47">
        <f t="shared" si="0"/>
        <v>48</v>
      </c>
      <c r="L27" s="78"/>
    </row>
    <row r="28" spans="1:12" s="38" customFormat="1" ht="24" customHeight="1" x14ac:dyDescent="0.25">
      <c r="A28" s="39">
        <v>22</v>
      </c>
      <c r="B28" s="58" t="s">
        <v>67</v>
      </c>
      <c r="C28" s="45">
        <v>10</v>
      </c>
      <c r="D28" s="45">
        <v>8</v>
      </c>
      <c r="E28" s="45">
        <v>7</v>
      </c>
      <c r="F28" s="45">
        <v>6</v>
      </c>
      <c r="G28" s="45">
        <v>5</v>
      </c>
      <c r="H28" s="45">
        <v>6</v>
      </c>
      <c r="I28" s="45">
        <v>7</v>
      </c>
      <c r="J28" s="45">
        <v>7</v>
      </c>
      <c r="K28" s="47">
        <f t="shared" si="0"/>
        <v>56</v>
      </c>
      <c r="L28" s="78"/>
    </row>
    <row r="29" spans="1:12" s="38" customFormat="1" ht="24" customHeight="1" x14ac:dyDescent="0.25">
      <c r="A29" s="39">
        <v>23</v>
      </c>
      <c r="B29" s="58" t="s">
        <v>68</v>
      </c>
      <c r="C29" s="45">
        <v>8</v>
      </c>
      <c r="D29" s="45">
        <v>7</v>
      </c>
      <c r="E29" s="45">
        <v>4</v>
      </c>
      <c r="F29" s="45">
        <v>5</v>
      </c>
      <c r="G29" s="45">
        <v>5</v>
      </c>
      <c r="H29" s="45">
        <v>5</v>
      </c>
      <c r="I29" s="45">
        <v>8</v>
      </c>
      <c r="J29" s="45">
        <v>6</v>
      </c>
      <c r="K29" s="47">
        <f t="shared" si="0"/>
        <v>48</v>
      </c>
      <c r="L29" s="78"/>
    </row>
    <row r="30" spans="1:12" s="38" customFormat="1" ht="24" customHeight="1" x14ac:dyDescent="0.25">
      <c r="A30" s="39">
        <v>24</v>
      </c>
      <c r="B30" s="58" t="s">
        <v>42</v>
      </c>
      <c r="C30" s="45">
        <v>7</v>
      </c>
      <c r="D30" s="45">
        <v>7</v>
      </c>
      <c r="E30" s="45">
        <v>6</v>
      </c>
      <c r="F30" s="45">
        <v>6</v>
      </c>
      <c r="G30" s="45">
        <v>7</v>
      </c>
      <c r="H30" s="45">
        <v>8</v>
      </c>
      <c r="I30" s="45">
        <v>6</v>
      </c>
      <c r="J30" s="45">
        <v>8</v>
      </c>
      <c r="K30" s="47">
        <f t="shared" si="0"/>
        <v>55</v>
      </c>
      <c r="L30" s="78"/>
    </row>
    <row r="31" spans="1:12" s="38" customFormat="1" ht="24" customHeight="1" x14ac:dyDescent="0.25">
      <c r="A31" s="39">
        <v>25</v>
      </c>
      <c r="B31" s="58" t="s">
        <v>69</v>
      </c>
      <c r="C31" s="45">
        <v>6</v>
      </c>
      <c r="D31" s="45">
        <v>6</v>
      </c>
      <c r="E31" s="45">
        <v>5</v>
      </c>
      <c r="F31" s="45">
        <v>4</v>
      </c>
      <c r="G31" s="45">
        <v>3</v>
      </c>
      <c r="H31" s="45">
        <v>4</v>
      </c>
      <c r="I31" s="45">
        <v>4</v>
      </c>
      <c r="J31" s="45">
        <v>3</v>
      </c>
      <c r="K31" s="47">
        <f t="shared" si="0"/>
        <v>35</v>
      </c>
      <c r="L31" s="78"/>
    </row>
    <row r="32" spans="1:12" s="38" customFormat="1" ht="24" customHeight="1" x14ac:dyDescent="0.25">
      <c r="A32" s="39">
        <v>26</v>
      </c>
      <c r="B32" s="58" t="s">
        <v>70</v>
      </c>
      <c r="C32" s="45">
        <v>5</v>
      </c>
      <c r="D32" s="45">
        <v>5</v>
      </c>
      <c r="E32" s="45">
        <v>4</v>
      </c>
      <c r="F32" s="45">
        <v>4</v>
      </c>
      <c r="G32" s="45">
        <v>3</v>
      </c>
      <c r="H32" s="45">
        <v>4</v>
      </c>
      <c r="I32" s="45">
        <v>5</v>
      </c>
      <c r="J32" s="45">
        <v>3</v>
      </c>
      <c r="K32" s="47">
        <f t="shared" si="0"/>
        <v>33</v>
      </c>
      <c r="L32" s="78"/>
    </row>
    <row r="33" spans="1:12" s="38" customFormat="1" ht="24" customHeight="1" x14ac:dyDescent="0.35">
      <c r="A33" s="39">
        <v>27</v>
      </c>
      <c r="B33" s="59" t="s">
        <v>71</v>
      </c>
      <c r="C33" s="45">
        <v>7</v>
      </c>
      <c r="D33" s="45">
        <v>6</v>
      </c>
      <c r="E33" s="45">
        <v>6</v>
      </c>
      <c r="F33" s="45">
        <v>5</v>
      </c>
      <c r="G33" s="45">
        <v>4</v>
      </c>
      <c r="H33" s="45">
        <v>5</v>
      </c>
      <c r="I33" s="45">
        <v>7</v>
      </c>
      <c r="J33" s="45">
        <v>6</v>
      </c>
      <c r="K33" s="47">
        <f t="shared" si="0"/>
        <v>46</v>
      </c>
      <c r="L33" s="78"/>
    </row>
    <row r="34" spans="1:12" s="38" customFormat="1" ht="24" customHeight="1" x14ac:dyDescent="0.25">
      <c r="A34" s="39">
        <v>28</v>
      </c>
      <c r="B34" s="58" t="s">
        <v>72</v>
      </c>
      <c r="C34" s="45">
        <v>7</v>
      </c>
      <c r="D34" s="45">
        <v>6</v>
      </c>
      <c r="E34" s="45">
        <v>7</v>
      </c>
      <c r="F34" s="45">
        <v>6</v>
      </c>
      <c r="G34" s="45">
        <v>5</v>
      </c>
      <c r="H34" s="45">
        <v>8</v>
      </c>
      <c r="I34" s="45">
        <v>6</v>
      </c>
      <c r="J34" s="45">
        <v>8</v>
      </c>
      <c r="K34" s="47">
        <f t="shared" si="0"/>
        <v>53</v>
      </c>
      <c r="L34" s="78"/>
    </row>
    <row r="35" spans="1:12" s="38" customFormat="1" ht="24" customHeight="1" x14ac:dyDescent="0.35">
      <c r="A35" s="39">
        <v>29</v>
      </c>
      <c r="B35" s="60" t="s">
        <v>73</v>
      </c>
      <c r="C35" s="45">
        <v>5</v>
      </c>
      <c r="D35" s="45">
        <v>5</v>
      </c>
      <c r="E35" s="45">
        <v>4</v>
      </c>
      <c r="F35" s="45">
        <v>3</v>
      </c>
      <c r="G35" s="45">
        <v>4</v>
      </c>
      <c r="H35" s="45">
        <v>4</v>
      </c>
      <c r="I35" s="45">
        <v>3</v>
      </c>
      <c r="J35" s="45">
        <v>4</v>
      </c>
      <c r="K35" s="47">
        <f t="shared" si="0"/>
        <v>32</v>
      </c>
      <c r="L35" s="78"/>
    </row>
    <row r="36" spans="1:12" s="38" customFormat="1" ht="24" customHeight="1" x14ac:dyDescent="0.35">
      <c r="A36" s="39">
        <v>30</v>
      </c>
      <c r="B36" s="60" t="s">
        <v>74</v>
      </c>
      <c r="C36" s="45">
        <v>5</v>
      </c>
      <c r="D36" s="45">
        <v>5</v>
      </c>
      <c r="E36" s="45">
        <v>6</v>
      </c>
      <c r="F36" s="45">
        <v>7</v>
      </c>
      <c r="G36" s="45">
        <v>6</v>
      </c>
      <c r="H36" s="45">
        <v>7</v>
      </c>
      <c r="I36" s="45">
        <v>5</v>
      </c>
      <c r="J36" s="45">
        <v>7</v>
      </c>
      <c r="K36" s="47">
        <f t="shared" si="0"/>
        <v>48</v>
      </c>
      <c r="L36" s="78"/>
    </row>
    <row r="37" spans="1:12" s="38" customFormat="1" ht="24" customHeight="1" x14ac:dyDescent="0.35">
      <c r="A37" s="39">
        <v>31</v>
      </c>
      <c r="B37" s="60" t="s">
        <v>75</v>
      </c>
      <c r="C37" s="45">
        <v>10</v>
      </c>
      <c r="D37" s="45">
        <v>9</v>
      </c>
      <c r="E37" s="45">
        <v>7</v>
      </c>
      <c r="F37" s="45">
        <v>9</v>
      </c>
      <c r="G37" s="45">
        <v>9</v>
      </c>
      <c r="H37" s="45">
        <v>8</v>
      </c>
      <c r="I37" s="45">
        <v>10</v>
      </c>
      <c r="J37" s="45">
        <v>10</v>
      </c>
      <c r="K37" s="47">
        <f t="shared" si="0"/>
        <v>72</v>
      </c>
      <c r="L37" s="78"/>
    </row>
    <row r="38" spans="1:12" s="38" customFormat="1" ht="24" customHeight="1" x14ac:dyDescent="0.35">
      <c r="A38" s="39">
        <v>32</v>
      </c>
      <c r="B38" s="60" t="s">
        <v>76</v>
      </c>
      <c r="C38" s="45">
        <v>7</v>
      </c>
      <c r="D38" s="45">
        <v>6</v>
      </c>
      <c r="E38" s="45">
        <v>6</v>
      </c>
      <c r="F38" s="45">
        <v>7</v>
      </c>
      <c r="G38" s="45">
        <v>7</v>
      </c>
      <c r="H38" s="45">
        <v>6</v>
      </c>
      <c r="I38" s="45">
        <v>8</v>
      </c>
      <c r="J38" s="45">
        <v>8</v>
      </c>
      <c r="K38" s="47">
        <f t="shared" si="0"/>
        <v>55</v>
      </c>
      <c r="L38" s="78"/>
    </row>
    <row r="39" spans="1:12" s="38" customFormat="1" ht="24" customHeight="1" x14ac:dyDescent="0.35">
      <c r="A39" s="39">
        <v>33</v>
      </c>
      <c r="B39" s="60" t="s">
        <v>77</v>
      </c>
      <c r="C39" s="45">
        <v>8</v>
      </c>
      <c r="D39" s="45">
        <v>9</v>
      </c>
      <c r="E39" s="45">
        <v>8</v>
      </c>
      <c r="F39" s="45">
        <v>8</v>
      </c>
      <c r="G39" s="45">
        <v>8</v>
      </c>
      <c r="H39" s="45">
        <v>9</v>
      </c>
      <c r="I39" s="45">
        <v>10</v>
      </c>
      <c r="J39" s="45">
        <v>10</v>
      </c>
      <c r="K39" s="47">
        <f t="shared" si="0"/>
        <v>70</v>
      </c>
      <c r="L39" s="78"/>
    </row>
    <row r="40" spans="1:12" s="38" customFormat="1" ht="24" customHeight="1" x14ac:dyDescent="0.35">
      <c r="A40" s="39">
        <v>34</v>
      </c>
      <c r="B40" s="60" t="s">
        <v>27</v>
      </c>
      <c r="C40" s="45">
        <v>7</v>
      </c>
      <c r="D40" s="45">
        <v>7</v>
      </c>
      <c r="E40" s="45">
        <v>6</v>
      </c>
      <c r="F40" s="45">
        <v>5</v>
      </c>
      <c r="G40" s="45">
        <v>6</v>
      </c>
      <c r="H40" s="45">
        <v>5</v>
      </c>
      <c r="I40" s="45">
        <v>5</v>
      </c>
      <c r="J40" s="45">
        <v>7</v>
      </c>
      <c r="K40" s="47">
        <f t="shared" si="0"/>
        <v>48</v>
      </c>
      <c r="L40" s="78"/>
    </row>
    <row r="41" spans="1:12" s="38" customFormat="1" ht="24" customHeight="1" x14ac:dyDescent="0.35">
      <c r="A41" s="39">
        <v>35</v>
      </c>
      <c r="B41" s="60" t="s">
        <v>78</v>
      </c>
      <c r="C41" s="45">
        <v>4</v>
      </c>
      <c r="D41" s="45">
        <v>3</v>
      </c>
      <c r="E41" s="45">
        <v>3</v>
      </c>
      <c r="F41" s="45">
        <v>2</v>
      </c>
      <c r="G41" s="45">
        <v>2</v>
      </c>
      <c r="H41" s="45">
        <v>2</v>
      </c>
      <c r="I41" s="45">
        <v>2</v>
      </c>
      <c r="J41" s="45">
        <v>3</v>
      </c>
      <c r="K41" s="47">
        <f t="shared" si="0"/>
        <v>21</v>
      </c>
      <c r="L41" s="78"/>
    </row>
    <row r="42" spans="1:12" s="38" customFormat="1" ht="24" customHeight="1" x14ac:dyDescent="0.35">
      <c r="A42" s="39">
        <v>36</v>
      </c>
      <c r="B42" s="60" t="s">
        <v>35</v>
      </c>
      <c r="C42" s="45">
        <v>7</v>
      </c>
      <c r="D42" s="45">
        <v>7</v>
      </c>
      <c r="E42" s="45">
        <v>5</v>
      </c>
      <c r="F42" s="45">
        <v>4</v>
      </c>
      <c r="G42" s="45">
        <v>4</v>
      </c>
      <c r="H42" s="45">
        <v>5</v>
      </c>
      <c r="I42" s="45">
        <v>4</v>
      </c>
      <c r="J42" s="45">
        <v>5</v>
      </c>
      <c r="K42" s="47">
        <f t="shared" si="0"/>
        <v>41</v>
      </c>
      <c r="L42" s="78"/>
    </row>
    <row r="43" spans="1:12" s="38" customFormat="1" ht="24" customHeight="1" x14ac:dyDescent="0.35">
      <c r="A43" s="39">
        <v>37</v>
      </c>
      <c r="B43" s="60" t="s">
        <v>15</v>
      </c>
      <c r="C43" s="45">
        <v>8</v>
      </c>
      <c r="D43" s="45">
        <v>8</v>
      </c>
      <c r="E43" s="45">
        <v>7</v>
      </c>
      <c r="F43" s="45">
        <v>7</v>
      </c>
      <c r="G43" s="45">
        <v>8</v>
      </c>
      <c r="H43" s="45">
        <v>6</v>
      </c>
      <c r="I43" s="45">
        <v>8</v>
      </c>
      <c r="J43" s="45">
        <v>8</v>
      </c>
      <c r="K43" s="47">
        <f t="shared" si="0"/>
        <v>60</v>
      </c>
      <c r="L43" s="78"/>
    </row>
    <row r="44" spans="1:12" s="38" customFormat="1" ht="24" customHeight="1" x14ac:dyDescent="0.35">
      <c r="A44" s="39">
        <v>38</v>
      </c>
      <c r="B44" s="60" t="s">
        <v>16</v>
      </c>
      <c r="C44" s="45">
        <v>7</v>
      </c>
      <c r="D44" s="45">
        <v>8</v>
      </c>
      <c r="E44" s="45">
        <v>6</v>
      </c>
      <c r="F44" s="45">
        <v>5</v>
      </c>
      <c r="G44" s="45">
        <v>5</v>
      </c>
      <c r="H44" s="45">
        <v>6</v>
      </c>
      <c r="I44" s="45">
        <v>8</v>
      </c>
      <c r="J44" s="45">
        <v>7</v>
      </c>
      <c r="K44" s="47">
        <f t="shared" si="0"/>
        <v>52</v>
      </c>
      <c r="L44" s="78"/>
    </row>
    <row r="45" spans="1:12" s="38" customFormat="1" ht="24" customHeight="1" x14ac:dyDescent="0.35">
      <c r="A45" s="39">
        <v>39</v>
      </c>
      <c r="B45" s="60" t="s">
        <v>79</v>
      </c>
      <c r="C45" s="45">
        <v>7</v>
      </c>
      <c r="D45" s="45">
        <v>6</v>
      </c>
      <c r="E45" s="45">
        <v>6</v>
      </c>
      <c r="F45" s="45">
        <v>4</v>
      </c>
      <c r="G45" s="45">
        <v>3</v>
      </c>
      <c r="H45" s="45">
        <v>4</v>
      </c>
      <c r="I45" s="45">
        <v>4</v>
      </c>
      <c r="J45" s="45">
        <v>4</v>
      </c>
      <c r="K45" s="47">
        <f t="shared" si="0"/>
        <v>38</v>
      </c>
      <c r="L45" s="78"/>
    </row>
    <row r="46" spans="1:12" s="38" customFormat="1" ht="24" customHeight="1" x14ac:dyDescent="0.35">
      <c r="A46" s="39">
        <v>40</v>
      </c>
      <c r="B46" s="60" t="s">
        <v>18</v>
      </c>
      <c r="C46" s="45">
        <v>6</v>
      </c>
      <c r="D46" s="45">
        <v>5</v>
      </c>
      <c r="E46" s="45">
        <v>4</v>
      </c>
      <c r="F46" s="45">
        <v>2</v>
      </c>
      <c r="G46" s="45">
        <v>3</v>
      </c>
      <c r="H46" s="45">
        <v>3</v>
      </c>
      <c r="I46" s="45">
        <v>4</v>
      </c>
      <c r="J46" s="45">
        <v>3</v>
      </c>
      <c r="K46" s="47">
        <f t="shared" si="0"/>
        <v>30</v>
      </c>
      <c r="L46" s="78"/>
    </row>
    <row r="47" spans="1:12" s="38" customFormat="1" ht="24" customHeight="1" x14ac:dyDescent="0.35">
      <c r="A47" s="39">
        <v>41</v>
      </c>
      <c r="B47" s="60" t="s">
        <v>36</v>
      </c>
      <c r="C47" s="45">
        <v>8</v>
      </c>
      <c r="D47" s="45">
        <v>8</v>
      </c>
      <c r="E47" s="45">
        <v>9</v>
      </c>
      <c r="F47" s="45">
        <v>8</v>
      </c>
      <c r="G47" s="45">
        <v>10</v>
      </c>
      <c r="H47" s="45">
        <v>9</v>
      </c>
      <c r="I47" s="45">
        <v>9</v>
      </c>
      <c r="J47" s="45">
        <v>10</v>
      </c>
      <c r="K47" s="47">
        <f t="shared" si="0"/>
        <v>71</v>
      </c>
      <c r="L47" s="78"/>
    </row>
    <row r="48" spans="1:12" s="38" customFormat="1" ht="24" customHeight="1" x14ac:dyDescent="0.35">
      <c r="A48" s="39">
        <v>42</v>
      </c>
      <c r="B48" s="60" t="s">
        <v>20</v>
      </c>
      <c r="C48" s="45">
        <v>8</v>
      </c>
      <c r="D48" s="45">
        <v>8</v>
      </c>
      <c r="E48" s="45">
        <v>7</v>
      </c>
      <c r="F48" s="45">
        <v>6</v>
      </c>
      <c r="G48" s="45">
        <v>7</v>
      </c>
      <c r="H48" s="45">
        <v>7</v>
      </c>
      <c r="I48" s="45">
        <v>6</v>
      </c>
      <c r="J48" s="45">
        <v>9</v>
      </c>
      <c r="K48" s="47">
        <f t="shared" si="0"/>
        <v>58</v>
      </c>
      <c r="L48" s="78"/>
    </row>
    <row r="49" spans="1:12" s="38" customFormat="1" ht="24" customHeight="1" x14ac:dyDescent="0.35">
      <c r="A49" s="39">
        <v>43</v>
      </c>
      <c r="B49" s="60" t="s">
        <v>80</v>
      </c>
      <c r="C49" s="45">
        <v>3</v>
      </c>
      <c r="D49" s="45">
        <v>4</v>
      </c>
      <c r="E49" s="45">
        <v>4</v>
      </c>
      <c r="F49" s="45">
        <v>0</v>
      </c>
      <c r="G49" s="45">
        <v>2</v>
      </c>
      <c r="H49" s="45">
        <v>4</v>
      </c>
      <c r="I49" s="45">
        <v>4</v>
      </c>
      <c r="J49" s="45">
        <v>4</v>
      </c>
      <c r="K49" s="47">
        <f t="shared" si="0"/>
        <v>25</v>
      </c>
      <c r="L49" s="78"/>
    </row>
    <row r="50" spans="1:12" s="38" customFormat="1" ht="24" customHeight="1" thickBot="1" x14ac:dyDescent="0.4">
      <c r="A50" s="42">
        <v>44</v>
      </c>
      <c r="B50" s="61" t="s">
        <v>81</v>
      </c>
      <c r="C50" s="71">
        <v>10</v>
      </c>
      <c r="D50" s="71">
        <v>10</v>
      </c>
      <c r="E50" s="71">
        <v>8</v>
      </c>
      <c r="F50" s="71">
        <v>6</v>
      </c>
      <c r="G50" s="71">
        <v>9</v>
      </c>
      <c r="H50" s="71">
        <v>8</v>
      </c>
      <c r="I50" s="71">
        <v>8</v>
      </c>
      <c r="J50" s="71">
        <v>8</v>
      </c>
      <c r="K50" s="72">
        <f t="shared" si="0"/>
        <v>67</v>
      </c>
      <c r="L50" s="79"/>
    </row>
    <row r="52" spans="1:12" ht="17.399999999999999" x14ac:dyDescent="0.25">
      <c r="A52" s="16" t="s">
        <v>82</v>
      </c>
      <c r="L52" s="17"/>
    </row>
  </sheetData>
  <autoFilter ref="A6:L6">
    <sortState ref="A7:L35">
      <sortCondition ref="A6"/>
    </sortState>
  </autoFilter>
  <mergeCells count="3">
    <mergeCell ref="A1:L1"/>
    <mergeCell ref="A4:L4"/>
    <mergeCell ref="A5:L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командный</vt:lpstr>
      <vt:lpstr>лично-командный</vt:lpstr>
      <vt:lpstr>личники по местам</vt:lpstr>
      <vt:lpstr>строй 1 судья</vt:lpstr>
      <vt:lpstr>строй 2 судья</vt:lpstr>
      <vt:lpstr>командный!Заголовки_для_печати</vt:lpstr>
      <vt:lpstr>'личники по местам'!Заголовки_для_печати</vt:lpstr>
      <vt:lpstr>'лично-командный'!Заголовки_для_печати</vt:lpstr>
      <vt:lpstr>'строй 1 судья'!Заголовки_для_печати</vt:lpstr>
      <vt:lpstr>'строй 2 судья'!Заголовки_для_печати</vt:lpstr>
      <vt:lpstr>командный!Область_печати</vt:lpstr>
      <vt:lpstr>'личники по местам'!Область_печати</vt:lpstr>
      <vt:lpstr>'лично-командный'!Область_печати</vt:lpstr>
      <vt:lpstr>'строй 1 судья'!Область_печати</vt:lpstr>
      <vt:lpstr>'строй 2 судья'!Область_печати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2025-05-17T11:37:09Z</cp:lastPrinted>
  <dcterms:created xsi:type="dcterms:W3CDTF">1996-10-08T23:32:33Z</dcterms:created>
  <dcterms:modified xsi:type="dcterms:W3CDTF">2025-05-17T13:31:07Z</dcterms:modified>
</cp:coreProperties>
</file>